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9150" windowHeight="4500" activeTab="9"/>
  </bookViews>
  <sheets>
    <sheet name="1.1" sheetId="1" r:id="rId1"/>
    <sheet name="1.2" sheetId="2" r:id="rId2"/>
    <sheet name="1.3" sheetId="3" r:id="rId3"/>
    <sheet name="1.4" sheetId="4" r:id="rId4"/>
    <sheet name="1.4 a" sheetId="5" r:id="rId5"/>
    <sheet name="1.5" sheetId="6" r:id="rId6"/>
    <sheet name="1.6 " sheetId="7" r:id="rId7"/>
    <sheet name="1.7" sheetId="8" r:id="rId8"/>
    <sheet name="1.8" sheetId="9" r:id="rId9"/>
    <sheet name="1.9" sheetId="10" r:id="rId10"/>
    <sheet name="1.10" sheetId="11" r:id="rId11"/>
  </sheets>
  <definedNames>
    <definedName name="_xlnm.Print_Titles" localSheetId="10">'1.10'!$6:$6</definedName>
  </definedNames>
  <calcPr fullCalcOnLoad="1"/>
</workbook>
</file>

<file path=xl/sharedStrings.xml><?xml version="1.0" encoding="utf-8"?>
<sst xmlns="http://schemas.openxmlformats.org/spreadsheetml/2006/main" count="668" uniqueCount="373">
  <si>
    <t xml:space="preserve">A. Servicii medicale curative: </t>
  </si>
  <si>
    <r>
      <t>B.</t>
    </r>
    <r>
      <rPr>
        <sz val="11"/>
        <rFont val="Arial"/>
        <family val="2"/>
      </rPr>
      <t xml:space="preserve"> consultatii-s</t>
    </r>
    <r>
      <rPr>
        <sz val="11"/>
        <rFont val="Times New Roman"/>
        <family val="1"/>
      </rPr>
      <t xml:space="preserve">upraveghere  şi depistare de boli cu potenţial endemo-epidemic </t>
    </r>
  </si>
  <si>
    <t xml:space="preserve">B.  consultatii-supraveghere  şi depistare de boli cu potenţial endemo-epidemic </t>
  </si>
  <si>
    <t>1) conform  lit. A punctul 1, subpunctele 1.1 şi 1.2 ;lit. din Anexa nr. 1 la Ordinul nr. 388/186/2015, cu modificările şi completările ulterioare;</t>
  </si>
  <si>
    <t xml:space="preserve">1) conform  lit. A punctul 1, subpunctele 1.1 şi 1.2 ;lit. B punctul 1.1, subpunctul 1.1.2 din Anexa nr. 1 la Ordinul nr. 388/186/2015 ,cu modificările şi completările ulterioare; </t>
  </si>
  <si>
    <t>**col. C2 = total col.C3 din anexa 1.6 (trebuie să fie cel raportat în Anexa 1-e la Ordinul presedintelui CNAS nr. 244/2015)</t>
  </si>
  <si>
    <t>*) Serviciile medicale nominalizate la  lit. B subpunctele 1.1.1,1.2.4,1.2.5,1.5 şi consultaţiile prevăzute la subpunctele 1.1.2,1.1.3, 1.3 şi 1.4.2 alin.(3)lit b) din Anexa nr. 1 la Ordinul nr. 388/186/2015 cu modificările şi completările ulterioare</t>
  </si>
  <si>
    <t>2. Supraveghere (evaluarea factorilor ambientali, consiliere privind igiena alimentaţiei) şi depistare de boli cu potenţial endemo-epidemic (examen clinic, diagnostic prezumtiv, trimitere către structurile de specialitate pentru investigaţii, confirmare, tratament adecvat şi măsuri igienico-sanitare specifice, după caz)</t>
  </si>
  <si>
    <t>4. Activităţi de suport - eliberare de documente medicale:</t>
  </si>
  <si>
    <t>5. Servicii de administrare de medicamente</t>
  </si>
  <si>
    <t>B. CONSULTAŢII LA DOMICILIUL ASIGURAŢILOR</t>
  </si>
  <si>
    <t>4.Constatarea decsului cu fără eliberarea certificatului medical constatator al decesului</t>
  </si>
  <si>
    <t>C. Servicii medicale de consultaţii şi diagnostic ce pot fi furnizate la distanţă prin sistemede telemedicină rurală dezvoltate de M.S.</t>
  </si>
  <si>
    <t>A. Servicii  medicale curative</t>
  </si>
  <si>
    <t>1.8.3 SERVICII MEDICALE ACORDATE PACIENTILOR (TITULARI DE CARD EUROPEAN, în perioada de valabilitate a cardului) DIN STATELE MEMBRE ALE UE/SEE/CONFEDERAŢIA ELVEŢIANĂ</t>
  </si>
  <si>
    <t>c) consultaţie pentru acutizările unor afecţiuni cronice</t>
  </si>
  <si>
    <t>1. Consultaţii în caz de boală:</t>
  </si>
  <si>
    <t>2. Consultaţii periodice pentru îngrijirea generală a asiguraţilor cu boli cronice</t>
  </si>
  <si>
    <t>1. Servicii medicale pentru situaţiile de urgenţă medico-chirurgicală</t>
  </si>
  <si>
    <t>a) consilierea femeii privind planificarea familială;</t>
  </si>
  <si>
    <t>b) indicarea unei metode contraceptive la persoanele fără risc.</t>
  </si>
  <si>
    <t>e) documente medicale eliberate pentru copii, solicitate la intrarea în colectivitate</t>
  </si>
  <si>
    <t>f) prescripţii medicale</t>
  </si>
  <si>
    <r>
      <t>Denumirea serviciului medical*</t>
    </r>
    <r>
      <rPr>
        <b/>
        <vertAlign val="superscript"/>
        <sz val="12"/>
        <rFont val="Times New Roman"/>
        <family val="1"/>
      </rPr>
      <t>)</t>
    </r>
  </si>
  <si>
    <t>TOTAL SERVICII</t>
  </si>
  <si>
    <t>Număr medici*</t>
  </si>
  <si>
    <t>c1</t>
  </si>
  <si>
    <t>c2</t>
  </si>
  <si>
    <t>c3</t>
  </si>
  <si>
    <t>c0</t>
  </si>
  <si>
    <t>* total col c1 din tabelul 1.4a = col c8 din tab 1.4</t>
  </si>
  <si>
    <t xml:space="preserve"> Se vor raporta exclusiv medicii care au încheiat convenţii de furnizare de servicii medicale în asistenţa medicală primară</t>
  </si>
  <si>
    <t xml:space="preserve"> Tabelul contine datele existente in ultima zi a trimestrului pentru care se face raportarea</t>
  </si>
  <si>
    <t>Cheltuieli de personal**</t>
  </si>
  <si>
    <t>Sume pentru cheltuieli de administrare şi funcţionare a cabinetului***</t>
  </si>
  <si>
    <t>Total sume</t>
  </si>
  <si>
    <t>c4=c2+c3</t>
  </si>
  <si>
    <t>b) supravegherea, lunar, din luna a 3-a până în luna a 7-a</t>
  </si>
  <si>
    <t>c) scutiri medicale pentru copii în caz de îmbolnăviri</t>
  </si>
  <si>
    <t>d) acte medicale necesare copiilor aflaţi în plasament din cadrul sistemului de asistenţă socială şi protecţia copilului</t>
  </si>
  <si>
    <t>Mediul</t>
  </si>
  <si>
    <t xml:space="preserve">Total </t>
  </si>
  <si>
    <t>Urban</t>
  </si>
  <si>
    <t>Rural</t>
  </si>
  <si>
    <t>Total</t>
  </si>
  <si>
    <t>Primari</t>
  </si>
  <si>
    <t>Medici</t>
  </si>
  <si>
    <t>Nr. cabinete medicale</t>
  </si>
  <si>
    <t>Venit minim/trim.</t>
  </si>
  <si>
    <t>Venit maxim/trim</t>
  </si>
  <si>
    <t>sub 500</t>
  </si>
  <si>
    <t>500 - 1000</t>
  </si>
  <si>
    <t>1001 - 1500</t>
  </si>
  <si>
    <t>1501 - 2000</t>
  </si>
  <si>
    <t>2501 - 3000</t>
  </si>
  <si>
    <t>3001 - 3500</t>
  </si>
  <si>
    <t>TOTAL</t>
  </si>
  <si>
    <t>INTOCMIT,</t>
  </si>
  <si>
    <t>X</t>
  </si>
  <si>
    <t>Populaţia aferentă acestor tipuri de localităţi</t>
  </si>
  <si>
    <t>Număr localităţi</t>
  </si>
  <si>
    <t xml:space="preserve">Nr. medici </t>
  </si>
  <si>
    <t xml:space="preserve">CAP. 1   ASISTENŢA MEDICALĂ PRIMARĂ </t>
  </si>
  <si>
    <t>60 şi peste</t>
  </si>
  <si>
    <t>Specialişti</t>
  </si>
  <si>
    <t>Total general</t>
  </si>
  <si>
    <t>C1</t>
  </si>
  <si>
    <t>C2</t>
  </si>
  <si>
    <t>C3</t>
  </si>
  <si>
    <t>Pentru eventuale diferenţe de puncte se va întocmi notă explicativă:</t>
  </si>
  <si>
    <t>C0</t>
  </si>
  <si>
    <t>C4</t>
  </si>
  <si>
    <t>C6</t>
  </si>
  <si>
    <t>Intocmit,</t>
  </si>
  <si>
    <t>Medici de familie în relaţie contractuală** cu CAS</t>
  </si>
  <si>
    <t>*) Tabelul contine datele existente in ultima zi a trimestrului pentru care se face raportarea</t>
  </si>
  <si>
    <t>C5</t>
  </si>
  <si>
    <t>C7</t>
  </si>
  <si>
    <t>C4=C1+C2-C3</t>
  </si>
  <si>
    <t>Intervalul de venituri brute( lei)</t>
  </si>
  <si>
    <t>%**</t>
  </si>
  <si>
    <t>1.8.1 PACHET DE BAZA</t>
  </si>
  <si>
    <t>TOTAL PACHET DE BAZA</t>
  </si>
  <si>
    <t>Anexa nr. 1</t>
  </si>
  <si>
    <t>Numar contracte*) nou încheiate cu medici nou veniţi în cursul trimestrului</t>
  </si>
  <si>
    <t>Numar contracte rămase la sfârşitul trimestrului***</t>
  </si>
  <si>
    <t>Suma decontată                          ( mii lei)</t>
  </si>
  <si>
    <t>din care pentru:</t>
  </si>
  <si>
    <t>plata "per capita"</t>
  </si>
  <si>
    <t>plata pe serviciu</t>
  </si>
  <si>
    <t>C1=C2+C3</t>
  </si>
  <si>
    <t xml:space="preserve">Nota: Se vor raporta sumele calculate avandu-se in vedere valoarea definitiva a punctului </t>
  </si>
  <si>
    <t>in asistenta medicala primara</t>
  </si>
  <si>
    <t xml:space="preserve">***) Se va completa cu datele existente in ultima zi a trimestrului pentru care se face raportarea; Numarul contractelor ramase la sfarsitul </t>
  </si>
  <si>
    <t>trimestrului va constitui numarul contractelor raportate ca fiind incheiate la inceputul trimestrului urmator;</t>
  </si>
  <si>
    <t>Numar contracte existente la începutul trimestrului</t>
  </si>
  <si>
    <t>*) Se va completa nr. de contracte de furnizare de servicii medicale in asistenta medicala primara şi nu convenţiile;</t>
  </si>
  <si>
    <t>11 - 20</t>
  </si>
  <si>
    <t>21 - 30</t>
  </si>
  <si>
    <t>31 -40</t>
  </si>
  <si>
    <t>41 - 50</t>
  </si>
  <si>
    <t>51 - 60</t>
  </si>
  <si>
    <t>61 - 70</t>
  </si>
  <si>
    <t>71 - 80</t>
  </si>
  <si>
    <t>81 - 90</t>
  </si>
  <si>
    <t>91 - 100</t>
  </si>
  <si>
    <t xml:space="preserve">TOTAL </t>
  </si>
  <si>
    <t>≤10</t>
  </si>
  <si>
    <t>Numar contracte reziliate/incetate în cursul trimestrului **)</t>
  </si>
  <si>
    <t>**) Se vor desfăşura într-o notă explicativă în subsolul tabelului motivele rezilierii/incetarii</t>
  </si>
  <si>
    <t>***) Se vor raporta exclusiv medicii care au încheiat convenţii de furnizare de servicii medicale în asistenţa medicală primară</t>
  </si>
  <si>
    <t>a) luarea în evidenţă în primul trimestru;</t>
  </si>
  <si>
    <t>c) supravegherea, de două ori pe lună, din luna a 7-a până în luna a 9-a inclusiv;</t>
  </si>
  <si>
    <t>d) urmărirea lehuzei la externarea din maternitate - la domiciliu;</t>
  </si>
  <si>
    <t>e) urmărirea lehuzei la 4 săptămâni de la naştere;</t>
  </si>
  <si>
    <t>b) bilete de trimitere</t>
  </si>
  <si>
    <t>2001 - 2200</t>
  </si>
  <si>
    <t>2201-2500</t>
  </si>
  <si>
    <t>3501-4000</t>
  </si>
  <si>
    <t>peste 4000</t>
  </si>
  <si>
    <t>C8=C6+C7</t>
  </si>
  <si>
    <t>Total persoane beneficiare ale pachetelor de servicii înscrise pe listele medicilor de familie</t>
  </si>
  <si>
    <t>C9=C5+C8</t>
  </si>
  <si>
    <t>0 - 3</t>
  </si>
  <si>
    <t>4 - 59</t>
  </si>
  <si>
    <t>Corelaţii:</t>
  </si>
  <si>
    <t>C5=C2+C3+C4</t>
  </si>
  <si>
    <t>1. Tot. Col. C1 din tab. 1.2 = tot. Col. C4 din tab. 1.4</t>
  </si>
  <si>
    <t>Medici angajaţi ai medicilor cu liste proprii</t>
  </si>
  <si>
    <t>C9</t>
  </si>
  <si>
    <t>C10=C4+C8+C9</t>
  </si>
  <si>
    <r>
      <t xml:space="preserve">Medici de familie nou veniţi într-o localitate </t>
    </r>
    <r>
      <rPr>
        <b/>
        <sz val="11"/>
        <rFont val="Arial"/>
        <family val="2"/>
      </rPr>
      <t>***</t>
    </r>
  </si>
  <si>
    <t>**) Medici cu liste proprii de persoane beneficiare ale pachetelor de servicii medicale, care au contract cu CAS, indiferent de forma de organizare</t>
  </si>
  <si>
    <t>Total număr consultaţii realizate în asistenţa medicală primară</t>
  </si>
  <si>
    <t>Număr servicii medicale</t>
  </si>
  <si>
    <t>Nr. total de puncte</t>
  </si>
  <si>
    <t>A. Servicii medicale pentru situaţiile de urgenţă medico-chirurgicală</t>
  </si>
  <si>
    <t>c) la 2 luni</t>
  </si>
  <si>
    <t>d) la 4 luni</t>
  </si>
  <si>
    <t>e) la 6 luni</t>
  </si>
  <si>
    <t>f) la 9 luni</t>
  </si>
  <si>
    <t>g) la 12 luni</t>
  </si>
  <si>
    <t>h) la 15 luni</t>
  </si>
  <si>
    <t>i) la 18 luni</t>
  </si>
  <si>
    <t>j) la 24 luni</t>
  </si>
  <si>
    <t>k) la 36 luni</t>
  </si>
  <si>
    <t>e) urmărirea lehuzei la 4 săptămâni de la naştere.</t>
  </si>
  <si>
    <t>1.8.2 PACHETUL MINIMAL DE SERVICII MEDICALE</t>
  </si>
  <si>
    <t xml:space="preserve">TOTAL PACHET MINIMAL DE SERVICII MEDICALE </t>
  </si>
  <si>
    <t>c) supravegherea, de două ori pe lună, din luna a 7-a până în luna a 9-a inclusiv</t>
  </si>
  <si>
    <t>a) consultaţie pentru afecţiuni acute</t>
  </si>
  <si>
    <t>b) consultaţie pentru afecţiuni subacute</t>
  </si>
  <si>
    <t>a) certificate de concediu medical</t>
  </si>
  <si>
    <t>Numar persoane beneficiare ale pachetului minimal de servicii medicale înscrise</t>
  </si>
  <si>
    <r>
      <t>Nr. puncte</t>
    </r>
    <r>
      <rPr>
        <b/>
        <vertAlign val="superscript"/>
        <sz val="11"/>
        <rFont val="Times New Roman"/>
        <family val="1"/>
      </rPr>
      <t>1</t>
    </r>
    <r>
      <rPr>
        <b/>
        <sz val="11"/>
        <rFont val="Times New Roman"/>
        <family val="1"/>
      </rPr>
      <t xml:space="preserve"> pe </t>
    </r>
    <r>
      <rPr>
        <b/>
        <sz val="10"/>
        <rFont val="Times New Roman"/>
        <family val="1"/>
      </rPr>
      <t xml:space="preserve">serviciu medical </t>
    </r>
  </si>
  <si>
    <t xml:space="preserve">Grupe de liste cu persoane beneficare ale pachetelor de servicii, înscrise** </t>
  </si>
  <si>
    <t>Numar asigurati înscrisi****</t>
  </si>
  <si>
    <t>**) Încadrarea intr-una dintre grupele din tabel se face pe baza datelor existente în ultima zi din trimestru privind numărul persoanelor beneficiare ale pachetelor de servicii înscrise pe listele medicilor de familie</t>
  </si>
  <si>
    <t>****) Număr asiguraţi înscrişi pe listele medicilor de familie pentru care se acorda venituri per capita</t>
  </si>
  <si>
    <t>*) Încadrarea intr-una dintre grupele din tabel se face pe baza datelor existente în ultima zi din trimestru privind numărul persoanelor beneficiare ale pachetelor de servicii înscrise pe listele medicilor de familie</t>
  </si>
  <si>
    <t>*** ) Se calculează prin însumarea veniturilor tuturor medicilor cu liste de persoane beneficiare ale pachetelor de servicii medicale, cuprinse în fiecare categorie din coloana 1 şi se împarte la numărul de medici corespunzător din coloana 2</t>
  </si>
  <si>
    <t xml:space="preserve"> **) Vor fi luaţi în calcul medicii care au primit venituri pentru întreaga perioadă; vor fi excluşi medicii nou veniţi cu venituri fixe şi medicii care au avut perioade de întrerupere pentru care nu au primit venituri.</t>
  </si>
  <si>
    <t>Venit mediu***/trim</t>
  </si>
  <si>
    <t xml:space="preserve">TOTAL PACHET  DE SERVICII MEDICALE </t>
  </si>
  <si>
    <t>C4=C2*C3</t>
  </si>
  <si>
    <r>
      <t>a) la externarea din</t>
    </r>
    <r>
      <rPr>
        <b/>
        <sz val="11"/>
        <rFont val="Times New Roman"/>
        <family val="1"/>
      </rPr>
      <t xml:space="preserve"> </t>
    </r>
    <r>
      <rPr>
        <sz val="11"/>
        <rFont val="Times New Roman"/>
        <family val="1"/>
      </rPr>
      <t>maternitate - la domiciliul copilului</t>
    </r>
  </si>
  <si>
    <t>b) la 1 lună - la domiciliul copilului</t>
  </si>
  <si>
    <r>
      <t>Nr. puncte</t>
    </r>
    <r>
      <rPr>
        <b/>
        <vertAlign val="superscript"/>
        <sz val="11"/>
        <rFont val="Times New Roman"/>
        <family val="1"/>
      </rPr>
      <t>1</t>
    </r>
    <r>
      <rPr>
        <b/>
        <sz val="11"/>
        <rFont val="Times New Roman"/>
        <family val="1"/>
      </rPr>
      <t xml:space="preserve"> </t>
    </r>
    <r>
      <rPr>
        <b/>
        <sz val="10"/>
        <rFont val="Times New Roman"/>
        <family val="1"/>
      </rPr>
      <t xml:space="preserve">pe serviciu medical </t>
    </r>
  </si>
  <si>
    <t>Total număr puncte per capita realizate pentru servicii medicale în asistenţa medicală primară**</t>
  </si>
  <si>
    <t>Copil în cadrul familiei</t>
  </si>
  <si>
    <t>Copil încredinţat sau dat în plasament unui serviciu public specializat ori unui organism privat autorizat</t>
  </si>
  <si>
    <t>Şomer sau beneficiar alocaţie de sprijin</t>
  </si>
  <si>
    <t>Tineri cu vârsta 18-26 ani care sunt elevi, inclusiv absolvenţii de liceu, până la începerea anului universitar, dar nu mai mult de 3 luni, ucenici sau studenţi şi dacă nu realizează venituri din muncă</t>
  </si>
  <si>
    <t>Persoane cu handicap cu vârsta de peste 18 ani, care nu realizează venituri</t>
  </si>
  <si>
    <t>Soţ, soţie, părinţi fără venituri proprii, aflaţi în întreţinerea unei persoane asigurate</t>
  </si>
  <si>
    <t>Persoanele ale căror drepturi sunt stabilite prin Legea nr. 44/1994 privind veteranii de război, precum şi unele drepturi ale invalizilor şi văduvelor de război, republicată, cu modificările şi completările ulterioare</t>
  </si>
  <si>
    <t>Persoanele prevăzute la art. 3 alin.(1) lit. b ) pct.1 din Legea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nr. 341/2004, cu modificările şi completările ulterioare</t>
  </si>
  <si>
    <t>Pensionari cu venituri din pensii care depăşesc 740 lei</t>
  </si>
  <si>
    <t>Persoane ce execută o pedeapsă privativă de libertate sau se află în arest preventiv, precum şi cele care se află în executarea măsurilor prevăzute la art. 105, 113 şi 114 din Codul penal, respectiv cele care se află în perioada de amânare sau întrerupere a executării pedepsei privative de libertate</t>
  </si>
  <si>
    <t>Persoane care au dobândit calitatea de asigurat în baza contribuţiei  la asigurările de sănătate stabilite în raport cu venitul din agricultura</t>
  </si>
  <si>
    <t>Persoane ale căror drepturi sunt stabilite prin Legea nr. 309/2002 privind recunoaşterea şi acordarea unor drepturi persoanelor care au efectuat stagiul militar în cadrul Direcţiei Generale a Serviciului Muncii în perioada 1950-1961, cu modificările şi completările ulterioare</t>
  </si>
  <si>
    <t>Tinerii cu vârsta de până la 26 de ani care provin din sistemul de protecţie a copilului şi nu realizează venituri din muncă sau nu sunt beneficiari de ajutor social acordat în temeiul Legii nr. 416/2001 privind venitul minim garantat, cu modificările şi completările ulterioare</t>
  </si>
  <si>
    <t>Femei însărcinate sau lăuze, dacă nu au nici un venit sau au venituri sub salariul de bază minim brut pe ţară</t>
  </si>
  <si>
    <t>Persoanele incluse în programele naţionale de sănătate stabilite de Ministerul Sănătăţii, până la vindecarea respectivei afecţiuni, dacă nu realizează venituri din muncă, pensie sau din alte resurse</t>
  </si>
  <si>
    <t>Persoanele cetăţeni români, care sunt victime ale traficului de persoane, pentru o perioadă de cel mult 12 luni;</t>
  </si>
  <si>
    <t>Lucrători migranţi, cu domiciliul sau reşedinţa în România</t>
  </si>
  <si>
    <t>Persoane cu venituri din chirii</t>
  </si>
  <si>
    <t>Persoane cu venituri din drepturi de proprietate intelectuală</t>
  </si>
  <si>
    <t>Străinii cărora li s-a acordat una dintre formele de protecţie stabilită de Legea nr. 122/2006 privind azilul în România, cu modificările şi completările ulterioare</t>
  </si>
  <si>
    <t>Persoanele ale căror drepturi sunt stabilite prin Legea nr. 51/1993 privind acordarea unor drepturi magistraţilor care au fost înlăturaţi din justiţie pentru considerente politice în perioada anilor 1945 - 1989, cu modificările ulterioare</t>
  </si>
  <si>
    <t>Studenţi-doctoranzi scutiţi de plata contribuţiei, prevăzuţi la art. 164 din Legea educaţiei naţionale nr. 1/2011, cu modificările şi completările ulterioare</t>
  </si>
  <si>
    <t xml:space="preserve">Total col. C2 tabel 1.3 = Total col.C5 tabel 1.2 </t>
  </si>
  <si>
    <t>2. Tot. Col. C5 din tab. 1.2 = tot. Col. C2 din tab. 1.3</t>
  </si>
  <si>
    <t>Nr. asigurati inscrisi pe listele medicilor de familie*)</t>
  </si>
  <si>
    <t>a) efectuate la cabinet</t>
  </si>
  <si>
    <t>b) efectuate la domiciliu</t>
  </si>
  <si>
    <t>C4=C1+C2+C3</t>
  </si>
  <si>
    <t>C8=C5+C6+C7</t>
  </si>
  <si>
    <r>
      <t>b) supravegherea, lunar, din luna a 3-a până în luna a 7-a.</t>
    </r>
    <r>
      <rPr>
        <sz val="12"/>
        <rFont val="Times New Roman"/>
        <family val="1"/>
      </rPr>
      <t xml:space="preserve"> </t>
    </r>
  </si>
  <si>
    <t>C1*</t>
  </si>
  <si>
    <t>C2**</t>
  </si>
  <si>
    <t>Număr puncte pe serviciu fără ajustare în funcţie de gradul profesional al medicilor</t>
  </si>
  <si>
    <t>100</t>
  </si>
  <si>
    <t>102</t>
  </si>
  <si>
    <t>103</t>
  </si>
  <si>
    <t>104</t>
  </si>
  <si>
    <t>106</t>
  </si>
  <si>
    <t>107.1</t>
  </si>
  <si>
    <t>Persoanele ale căror drepturi sunt stabilite prin Decretul-lege nr. 118/1990, privind acordarea unor drepturi persoanelor persecutate din motive politice de dictatura instaurată cu începere de la 6 martie 1945, precum şi celor deportate în străinătate ori constituite în prizonieri, republicat, modificat prin OG. nr.105/1999, aprobată prin Legea nr. 189/2000</t>
  </si>
  <si>
    <t>107.2</t>
  </si>
  <si>
    <t>107.3</t>
  </si>
  <si>
    <t>107.4</t>
  </si>
  <si>
    <t>107.5</t>
  </si>
  <si>
    <t>108</t>
  </si>
  <si>
    <t>109</t>
  </si>
  <si>
    <t>110</t>
  </si>
  <si>
    <t>Salariat sau categorii asimilate</t>
  </si>
  <si>
    <t>200</t>
  </si>
  <si>
    <t>201</t>
  </si>
  <si>
    <t>Pensionar de invaliditate cu venituri din pensii care depăşesc 740 lei</t>
  </si>
  <si>
    <t>202</t>
  </si>
  <si>
    <t xml:space="preserve">Persoane cu venituri din activităţi independente </t>
  </si>
  <si>
    <t>203</t>
  </si>
  <si>
    <t>204</t>
  </si>
  <si>
    <t>205</t>
  </si>
  <si>
    <t>Persoane cu venituri ocazionale</t>
  </si>
  <si>
    <t>206</t>
  </si>
  <si>
    <t>207</t>
  </si>
  <si>
    <t>Persoanele asigurate potrivit art. 259 alin. 9 din Legea nr. 95/2006, cu modificările şi completările ulterioare</t>
  </si>
  <si>
    <t>208</t>
  </si>
  <si>
    <t>210</t>
  </si>
  <si>
    <t>Alte surse, altfel cum sunt prevăzute la art. 78 Cod Fiscal</t>
  </si>
  <si>
    <t>211</t>
  </si>
  <si>
    <t>Persoane aflate în concediu medical sau în accident de muncă</t>
  </si>
  <si>
    <t>300</t>
  </si>
  <si>
    <t>301</t>
  </si>
  <si>
    <t>302</t>
  </si>
  <si>
    <t>303</t>
  </si>
  <si>
    <t>304</t>
  </si>
  <si>
    <t>Persoanele care fac parte dintr-o familie care are dreptul la ajutor social, potrivit Legii nr. 416/2001 privind venitul minim garantat, cu modificările şi completările ulterioare</t>
  </si>
  <si>
    <t>305</t>
  </si>
  <si>
    <t>306</t>
  </si>
  <si>
    <t>Pensionar de invaliditate cu venituri din pensii sub 740 lei</t>
  </si>
  <si>
    <t>307</t>
  </si>
  <si>
    <t>308</t>
  </si>
  <si>
    <t>Personalul monahal al cultelor recunoscute, care nu realizează venituri</t>
  </si>
  <si>
    <t>309</t>
  </si>
  <si>
    <t>310</t>
  </si>
  <si>
    <t>Pacienţii din statele membre ale Uniunii Europene/Spaţiului Economic European/Confederaţia Elveţiană, beneficiari ai formularelor europene/documentelor europene (E106/S1)</t>
  </si>
  <si>
    <t>401</t>
  </si>
  <si>
    <t>Pacienţii din statele membre ale Uniunii Europene/Spaţiului Economic European/Confederaţia Elveţiană, beneficiari ai formularelor europene (E109/S1)</t>
  </si>
  <si>
    <t>Pacienţii din statele membre ale Uniunii Europene/Spaţiului Economic European/Confederaţia Elveţiană, beneficiari ai formularelor europene/documentelor europene (E120/S1)</t>
  </si>
  <si>
    <t>Pacienţii din statele membre ale Uniunii Europene/Spaţiului Economic European/Confederaţia Elveţiană, beneficiari ai formularelor europene/documentelor europene (E121/S1)</t>
  </si>
  <si>
    <t>402</t>
  </si>
  <si>
    <t>403</t>
  </si>
  <si>
    <t>404</t>
  </si>
  <si>
    <t>101</t>
  </si>
  <si>
    <t>105</t>
  </si>
  <si>
    <t>A. SERVICII MEDICALE CURATIVE</t>
  </si>
  <si>
    <t>b) consultaţia în caz de boală pentru afecţiuni subacute</t>
  </si>
  <si>
    <t>1. Consultaţii preventive (consultaţii periodice active oferite persoanelor cu vârsta între 0-18 ani)</t>
  </si>
  <si>
    <t>l) anual pentru copiii cu vârsta cuprinsă între 4 şi 18 ani;</t>
  </si>
  <si>
    <t>2. Consultaţii în vederea monitorizării evoluţiei sarcinii şi lăuziei:</t>
  </si>
  <si>
    <r>
      <t>3.</t>
    </r>
    <r>
      <rPr>
        <i/>
        <sz val="11"/>
        <rFont val="Times New Roman"/>
        <family val="1"/>
      </rPr>
      <t xml:space="preserve"> Consultaţii preventive de evaluare a riscului individual la adultul asimptomatic</t>
    </r>
  </si>
  <si>
    <t>a) asiguraţi cu vârsta între 18 şi 39 ani - persoane asimptomatice</t>
  </si>
  <si>
    <t>b) asiguraţi cu vârsta între 18 şi 39 ani - persoane asimptomatice depistate cu risc înalt</t>
  </si>
  <si>
    <t>c) asiguraţi cu vârsta &gt;40 ani - persoane asimptomatice</t>
  </si>
  <si>
    <t>1. urgenţă</t>
  </si>
  <si>
    <t>2. episod acut/subacut/acutizări ale bolilor cronice</t>
  </si>
  <si>
    <t>3. boli cronice</t>
  </si>
  <si>
    <t xml:space="preserve">D. Servicii medicale de consultaţii şi diagnostic ce pot fi furnizate la distanţă prin sisteme de telemedicină rurală dezvoltate de Ministerul Sănătăţii </t>
  </si>
  <si>
    <t>Total număr puncte realizate pentru servicii medicale în asistenţa medicală primară***)</t>
  </si>
  <si>
    <r>
      <t>*col.</t>
    </r>
    <r>
      <rPr>
        <i/>
        <sz val="9"/>
        <rFont val="Times New Roman"/>
        <family val="1"/>
      </rPr>
      <t xml:space="preserve"> C1 </t>
    </r>
    <r>
      <rPr>
        <sz val="9"/>
        <rFont val="Times New Roman"/>
        <family val="1"/>
      </rPr>
      <t>= Nr.total puncte de la total general col.C4 ( Total tab.1.8.1 + Total tab. 1.8.2 + Total tab.1.8.3 + Total tab. 1.8.4+ Total tab. 1.8.5+Total tab. 1.8.6)</t>
    </r>
  </si>
  <si>
    <t>Persoane prevăzute la art. 1 alin. (2) sau art. 23 alin. (3) sau art. 32 din OUG nr. 158/2005</t>
  </si>
  <si>
    <t>Persoanele care se află în concediu pentru creşterea copilului până la împlinirea vârstei de 2 ani şi în cazul copilului cu handicap, până la împlinirea de către copil a vârstei de 3 ani sau se află în concediu şi indemnizaţie pentru creşterea copilului cu handicap cu vârsta cuprinsă între 3 şi 7 ani</t>
  </si>
  <si>
    <t>Străinii aflaţi în centrele de cazare în vederea returnării ori expulzării, precum şi cei care sunt victime ale traficului de persoane, care se află în timpul procedurilor necesare stabilirii identităţii şi sunt cazaţi în centrele special amenajate potrivit legii</t>
  </si>
  <si>
    <t xml:space="preserve">2. Tot. Col. C4 = col. C3 din tab.1.8.1 + col. C3 din tab. 1.8.2 + col. C3 din tab. 1.8.3 + col. C3 din tab. 1.8.4 + col. C3 din tab. 1.8.5 + col. C3 din tab. 1.8.6 </t>
  </si>
  <si>
    <t>1.8.5 SERVICII MEDICALE ACORDATE PACIENŢILOR DIN STATELE MEMBRE ALE UE/SEE/CONFEDERAŢIA ELVEŢIANĂ, BENEFICIARI AI FORMULARELOR/DOCUMENTELOR EUROPENE EMISE ÎN BAZA REGULAMENTULUI CE NR. 883 AL PARLAMENTULUI EUROPEAN ŞI AL CONSILIULUI DIN 29 APRILIE 2004 PRIVIND COORDONAREA SISTEMELOR DE SECURITATE SOCIALĂ</t>
  </si>
  <si>
    <t>1. Tot. Col. C3 = col. C2 din anexa 1.8.7.</t>
  </si>
  <si>
    <t>Denumire categorie asigurat conform Anexei 1-b la Ordinul 244/2015</t>
  </si>
  <si>
    <t>Cod conform Anexei 1-b la Ordinul 244/2015</t>
  </si>
  <si>
    <t>212</t>
  </si>
  <si>
    <t>213</t>
  </si>
  <si>
    <t>Pensionar cu venituri mai mici de 740 lei, care nu se încadrează la categoria "Pensionar de invaliditate"</t>
  </si>
  <si>
    <t>Beneficiari ai formularelor europene/documentelor europene (E106/S1) eliberate de casa de asigurari de sanatate</t>
  </si>
  <si>
    <t>405</t>
  </si>
  <si>
    <t>Beneficiari ai formularelor europene/documentelor europene (E109/S1) eliberate de casa de asigurari de sanatate</t>
  </si>
  <si>
    <t>406</t>
  </si>
  <si>
    <t>Beneficiari ai formularelor europene/documentelor europene (E120/S1) eliberate de casa de asigurari de sanatate</t>
  </si>
  <si>
    <t>Beneficiari ai formularelor europene/documentelor europene (E121/S1) eliberate de casa de asigurari de sanatate</t>
  </si>
  <si>
    <t>407</t>
  </si>
  <si>
    <t>408</t>
  </si>
  <si>
    <t>** conform  col 3 din Anexa 1-g din Ordinul nr.244/2015</t>
  </si>
  <si>
    <t>*** conform col 4 din Anexa 1-g din Ordinul nr. 244/2015</t>
  </si>
  <si>
    <t>**) Totalul punctelor per capita din col C2  trebuie să fie cel raportat in Anexa 1-e la Ordinul presedintelui CNAS nr. 244/2015; Pentru eventuale diferenţe de puncte se va întocmi notă explicativă</t>
  </si>
  <si>
    <t>***) Totalul punctelor pe SERVICIU din col C3  trebuie să fie cel raportat in Anexa 1-e la Ordinul presedintelui CNAS nr. 244/2015; Pentru eventuale diferenţe de puncte se va întocmi notă explicativă</t>
  </si>
  <si>
    <t>*) Totalul general trebuie să fie cel raportat in Anexa 1-e la Ordinul presedintelui CNAS nr.  244/2015</t>
  </si>
  <si>
    <t xml:space="preserve"> Tot. Col. C8 din tab. 1.4 = tot. Col. C1 din tab. 1.4 a;</t>
  </si>
  <si>
    <t xml:space="preserve">**) Se vor raporta sporurile (%) acordate cabinetelor medicale pe baza criteriilor aprobate prin ordin al ministrului sănătăţii şi al preşedintelui Casei Naţionale de Asigurări de Sănătate, respectiv Ordinul nr.391/2015 </t>
  </si>
  <si>
    <t xml:space="preserve">Grupe de liste cu persoane beneficiare ale pachetelor de servicii, înscrise*) </t>
  </si>
  <si>
    <t>Grupe de liste cu persoane beneficiare ale pachetelor de servicii, înscrise ')</t>
  </si>
  <si>
    <t xml:space="preserve"> 1) conform art. 1 alin.(3) lit. a) din Anexa nr. 2 la Ordinul nr. 388/186/2015, cu modificările şi completările ulterioare;</t>
  </si>
  <si>
    <t>E.  Constatarea decesului cu sau fără eliberarea certificatului constatator de deces</t>
  </si>
  <si>
    <t>1) conform art. 1 alin.(3) lit. a) din Anexa nr. 2 la Ordinul nr. 388/186/2015, cu modificările şi completările ulterioare ;</t>
  </si>
  <si>
    <t>***) Se va raporta exclusiv  medicii care au încheiat convenţii de furnizare de servicii medicale în asistenţa medicală.</t>
  </si>
  <si>
    <t>3.Tot . Col.C8 din tab.1.4 = tot.Col.C1 din tab.1.4a;</t>
  </si>
  <si>
    <t>Denumirea serviciului medical</t>
  </si>
  <si>
    <t>1.8.4 PACHETUL DE SERVICII MEDICALE  PENTRU PACIENŢII DIN STATELE CU CARE ROMÂNIA A ÎNCHEIAT ACORDURI, ÎNŢELEGERI, CONVENŢII SAU PROTOCOALE INTERNAŢIONALE CU PREVEDERI ÎN DOMENIUL SĂNĂTĂŢII (pentru cei care beneficiaza in asistenta medicala primara de serviciile prevazute la  lit. A punctul 1  subpunctele 1.1 şi 1.2 din anexa nr.1 la Ordinul 388/186/2015, cu modificările şi completările ulterioare)</t>
  </si>
  <si>
    <t xml:space="preserve">  ') Încadrarea intr-una dintre grupele din tabel se face pe baza datelor existente în ultima zi din trimestru privind numărul persoanelor beneficiare ale pachetelor de servicii înscrise pe listele medicilor de familie</t>
  </si>
  <si>
    <t xml:space="preserve">A. Servicii medicale pentru situaţiile de urgenţă medico-chirurgicală </t>
  </si>
  <si>
    <t>1) conform  lit. a) din Anexa nr. 2 la Ordinul nr. 388/186/2015, cu modificările şi completările ulterioare</t>
  </si>
  <si>
    <t>1.8.6 Pachetul de servicii medicale pentru pacienţii din statele cu care România a încheiat acorduri, înţelegeri, convenţii sau protocoale internaţionale cu prevederi în domeniul sănătăţii (pentru cei care beneficiaza in asistenta medicala primara de serviciile prevazute la lit. B din anexa nr. 1 la Ordinul 388/186/2015, cu modificările şi completările ulterioare):</t>
  </si>
  <si>
    <t>Nr. CNP –uri beneficiare / Coduri unice de identificare</t>
  </si>
  <si>
    <t>Nr.  Coduri unice de identificare –beneficiare/numere de identificare personale  (pentru titularii formularelor / documentelor europene)</t>
  </si>
  <si>
    <r>
      <t xml:space="preserve">I. </t>
    </r>
    <r>
      <rPr>
        <b/>
        <sz val="11"/>
        <rFont val="Times New Roman"/>
        <family val="1"/>
      </rPr>
      <t>SERVICII MEDICALE INCLUSE ÎN PLATA „PER CAPITA”</t>
    </r>
  </si>
  <si>
    <t>3. Consultaţii pentru acordarea serviciilor de planificare familială:</t>
  </si>
  <si>
    <t>II.  Consultaţiile prevăzute la subpunctele 1.1.2, 1.1.3, 1.3 şi 1.4.2 de la litera B din anexa 1 la Ordinul 388/186/2015 care depăşesc limitele prevăzute la  art. 1 alin. (3) lit. B) din Anexa 2 la acelaşi ordin, respectiv:</t>
  </si>
  <si>
    <t>a) consultaţia pentru afecţiuni acute</t>
  </si>
  <si>
    <t>b) consultaţia pentru afecţiuni subacute</t>
  </si>
  <si>
    <t>c) consultaţia pentru acutizările unor afecţiuni cronice</t>
  </si>
  <si>
    <r>
      <t>Persoane fizice care realizează venituri din arendarea bunurilor agricole in regim de retinere la sursa a impozitului pe venit,pentru care platitorul de venit are obligatia retinerii la sursa a contributiilor individuale de asigurari sociale de sanatate potrivit art.296</t>
    </r>
    <r>
      <rPr>
        <sz val="12"/>
        <color indexed="8"/>
        <rFont val="Arial"/>
        <family val="0"/>
      </rPr>
      <t>^</t>
    </r>
    <r>
      <rPr>
        <sz val="12"/>
        <color indexed="8"/>
        <rFont val="Times New Roman"/>
        <family val="1"/>
      </rPr>
      <t>24 alin (4^2) din Legea 571/2003,cu modificarile si completarile ulterioare</t>
    </r>
  </si>
  <si>
    <t>Persoane instituţionalizate în centre de îngrijire şi asistenţă care nu au medic incadrat</t>
  </si>
  <si>
    <t>Număr medici**)</t>
  </si>
  <si>
    <t>c)  consultaţia în caz de boală pentru acutizările unor afecţiuni cronice</t>
  </si>
  <si>
    <t>2) Consultaţii periodice pentru îngrijirea generală a asiguraţilor cu boli cronice</t>
  </si>
  <si>
    <t xml:space="preserve">a) consultaţia în caz de boală pentru afecţiuni acute </t>
  </si>
  <si>
    <t>a3) Consultatie de monitorizare activa: evaluarea iniţială a cazului nou de boală cronică de rinichi</t>
  </si>
  <si>
    <t>a2) Consultatie de monitorizare activa:evaluarea iniţială a cazului nou de astm bronşic şi boală cronică respiratorie obstructivă- BPOC</t>
  </si>
  <si>
    <t>a1) Consultatie de monitorizare activa:evaluarea iniţială a cazului nou de HTA, dislipidemie şi diabet zaharat tip 2</t>
  </si>
  <si>
    <t>b3) Consultatii monitorizare prin plan de management integrat; boli cronice de rinichi</t>
  </si>
  <si>
    <t>b2) Consultatii monitorizare prin plan de management integrat; boli respiratorii cronice - astmă bronsic BPOC</t>
  </si>
  <si>
    <t>b1) Consultatii monitorizare prin plan de management integrat; (HTA ,dislipidemie şi diabet zaharat tip 2)</t>
  </si>
  <si>
    <t>9. Consultatii pentru acordarea serviciilor de planificare familiala</t>
  </si>
  <si>
    <t>C. CONSULTATII LA DOMICILIUL ASIGURATILOR</t>
  </si>
  <si>
    <t>1. Consultatii la domiciliu - urgenţă</t>
  </si>
  <si>
    <t>2. Consultatii la domiciliu - episod acut/subacut/acutizări ale bolilor cronice</t>
  </si>
  <si>
    <t>3.Consultatii la domiciliu - boli cronice</t>
  </si>
  <si>
    <t>a3) Consultatii la domiciliu:  evaluarea iniţială a cazului nou de boală cronică de rinichi</t>
  </si>
  <si>
    <t>a2) Consultatii la domiciliu :evaluarea iniţială a cazului nou de astm bronşic şi boală cronică respiratorie obstructivă- BPOC</t>
  </si>
  <si>
    <t>a1)Consultatii la domiciliu :evaluarea iniţială a cazului nou de HTA, dislipidemie şi diabet zaharat tip 2</t>
  </si>
  <si>
    <t>b3) Consultatii la domiciliu: boli cronice de rinichi</t>
  </si>
  <si>
    <t>b2) Consultatii la domiciliu: boli respiratorii cronice - astmă bronsic BPOC</t>
  </si>
  <si>
    <t>b1) Consultatii la domiciliu: (HTA ,dislipidemie şi diabet zaharat tip 2)</t>
  </si>
  <si>
    <t>5  Constatarea decesului cu sau fără eliberarea certificatului constatator de deces</t>
  </si>
  <si>
    <t>Servicii de confirmare a cazului nou de HTA, dislipidemie şi diabet zaharat tip 2</t>
  </si>
  <si>
    <t>Servicii de confirmare a cazului nou  de astm bronşic şi boală cronică respiratorie obstructivă- BPOC</t>
  </si>
  <si>
    <t>Servicii de confirmare a cazului nou de boală cronică de rinichi</t>
  </si>
  <si>
    <t>B. Consultatii- Supraveghere şi depistare de boli cu potenţial endemo-epidemic</t>
  </si>
  <si>
    <t>C. Consultatii in vederea monitorizarii evoluţiei sarcinii şi lăuziei, cf prevederilor legale:</t>
  </si>
  <si>
    <t>D. Consultatii pentru acordarea serviciilor de planificare familială</t>
  </si>
  <si>
    <t>a) consilierea femeii privind planificarea familiala</t>
  </si>
  <si>
    <t>b) indicarea unei metode contraceptive la persoanele fara risc</t>
  </si>
  <si>
    <t>F. Servicii de prevenţie- consultatii preventive si evaluare clinica</t>
  </si>
  <si>
    <t>a) Consultaţii preventive pentru persoanele în vârstă de peste 18 ani</t>
  </si>
  <si>
    <t>CASA DE ASIGURĂRI DE SĂNĂTATE MEHEDINTI</t>
  </si>
  <si>
    <t>Total număr de puncte pe serviciu în trim. IV 2015 ajustat în funcţie de gradul profesional al medicilor</t>
  </si>
  <si>
    <t>ec. Antoanella Spîrlea
0252/328766(7) - 125
oficial@cjasmh.ro</t>
  </si>
  <si>
    <t xml:space="preserve"> </t>
  </si>
  <si>
    <t>1.1 SITUAŢIA CONTRACTELOR ÎNCHEIATE ÎNTRE CASELE DE ASIGURĂRI DE SĂNĂTATE ŞI FURNIZORII DE SERVICII MEDICALE DIN ASISTENŢA MEDICALĂ PRIMARĂ, IN TRIM I 2016</t>
  </si>
  <si>
    <r>
      <t>1.2  STRUCTURA PERSOANELOR BENEFICIARE ALE PACHETELOR DE SERVICII MEDICALE ÎNSCRISE PE LISTELE MEDICILOR DE FAMILIE</t>
    </r>
    <r>
      <rPr>
        <b/>
        <sz val="12"/>
        <rFont val="Arial"/>
        <family val="2"/>
      </rPr>
      <t xml:space="preserve">,  </t>
    </r>
    <r>
      <rPr>
        <b/>
        <sz val="12"/>
        <rFont val="Arial"/>
        <family val="0"/>
      </rPr>
      <t>PE GRUPE DE VÂRSTA, ÎN URBAN ŞI ÎN RURAL LA 31.03.2016*</t>
    </r>
  </si>
  <si>
    <t>Nr. medici la 31.03.2016***</t>
  </si>
  <si>
    <t>1.3 DETALIEREA PE CATEGORII A ASIGURATILOR INSCRISI PE LISTELE MEDICILOR DE FAMILIE, LA 31.03.2016*</t>
  </si>
  <si>
    <t>1.4  STRUCTURA PE GRADE PROFESIONALE ŞI PE MEDII DE REZIDENŢĂ A MEDICILOR DE FAMILIE, AFLATI IN RELATIE CONTRACTUALA*) CU CASELE DE ASIGURĂRI DE SĂNĂTATE, LA 31.03.2016*</t>
  </si>
  <si>
    <r>
      <t xml:space="preserve">1.4 a   Situaţia cheltuielilor cu </t>
    </r>
    <r>
      <rPr>
        <b/>
        <u val="single"/>
        <sz val="12"/>
        <rFont val="Arial"/>
        <family val="2"/>
      </rPr>
      <t>medicii nou veniţi</t>
    </r>
    <r>
      <rPr>
        <b/>
        <sz val="12"/>
        <rFont val="Arial"/>
        <family val="0"/>
      </rPr>
      <t xml:space="preserve"> într-o localitate în trim. I 2016</t>
    </r>
  </si>
  <si>
    <t xml:space="preserve">1.5 PROCENT DE MAJORARE A NUMĂRULUI DE PUNCTE PER CAPITA ACORDAT CABINETELOR MEDICALE/PUNCTELOR DE LUCRU ALE CABINETELOR MEDICALE DIN ASISTENŢA MEDICALĂ PRIMARĂ, ÎN FUNCŢIE DE CONDIŢIILE ÎN CARE SE DESFĂŞOARĂ ACTIVITATEA, LA 31.03.2016* </t>
  </si>
  <si>
    <t>1.6. NUMAR PUNCTE PER CAPITA ŞI PUNCTE AFERENTE SERVICIILOR MEDICALE EFECTUATE ÎN ASISTENŢA MEDICALĂ PRIMARĂ, DEFALCAT ÎN FUNCŢIE DE GRUPELE DE LISTE CU PERSOANE BENEFICIARE ALE PACHETELOR DE SERVICII MEDICALE, ÎNSCRISE PE LISTELE MEDICILOR DE FAMILIE ÎN TRIMESTRUL I 2016</t>
  </si>
  <si>
    <t>1.7. CLASIFICAREA VENITURILOR BRUTE ALE MEDICILOR*) DE FAMILIE CALCULATE LA VALOAREA DEFINITIVA A PUNCTELOR IN FUNCTIE DE POPULATIA INSCRISA PE LISTELE ACESTORA IN TRIMESTRUL I 2016</t>
  </si>
  <si>
    <t>1.8.7. Recalcularea numărului de puncte pe serviciu în raport cu gradul profesional pe trim. I 2016:</t>
  </si>
  <si>
    <r>
      <t>1.8 DESFĂŞURĂTORUL</t>
    </r>
    <r>
      <rPr>
        <b/>
        <strike/>
        <sz val="10"/>
        <rFont val="Times New Roman"/>
        <family val="1"/>
      </rPr>
      <t xml:space="preserve"> </t>
    </r>
    <r>
      <rPr>
        <b/>
        <sz val="10"/>
        <rFont val="Times New Roman"/>
        <family val="1"/>
      </rPr>
      <t>SERVICIILOR MEDICALE ACORDATE ÎN ASISTENŢA MEDICALĂ PRIMARĂ  ÎN TRIM. I 2016</t>
    </r>
  </si>
  <si>
    <t>1.9 SITUAŢIA SUMELOR DECONTATE IN ASISTENTA MEDICALA PRIMARĂ, IN TRIMESTRUL I 2016</t>
  </si>
  <si>
    <t>1.10 SITUAŢIA PRIVIND NUMĂRUL SERVICIILOR MEDICALE INCLUSE ÎN PLATA "PER CAPITA" ACORDATE DE CĂTRE MEDICII DE FAMILIE IN CADRUL PACHETULUI DE SERVICII MEDICALE DE BAZĂ  IN TRIM. I 2016</t>
  </si>
  <si>
    <t>INTOCMIT,
ec. Antoanella Spîrlea
0252/328766(7) - 125
oficial@cjasmh.ro</t>
  </si>
  <si>
    <t xml:space="preserve">NOTA: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</si>
</sst>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_-* #,##0.00\ _L_E_I_-;\-* #,##0.00\ _L_E_I_-;_-* &quot;-&quot;??\ _L_E_I_-;_-@_-"/>
    <numFmt numFmtId="174" formatCode="&quot;Da&quot;;&quot;Da&quot;;&quot;Nu&quot;"/>
    <numFmt numFmtId="175" formatCode="&quot;Adevărat&quot;;&quot;Adevărat&quot;;&quot;Fals&quot;"/>
    <numFmt numFmtId="176" formatCode="&quot;Activat&quot;;&quot;Activat&quot;;&quot;Dezactivat&quot;"/>
    <numFmt numFmtId="177" formatCode="0.0"/>
  </numFmts>
  <fonts count="45">
    <font>
      <sz val="10"/>
      <name val="Arial"/>
      <family val="0"/>
    </font>
    <font>
      <b/>
      <sz val="10"/>
      <name val="Arial"/>
      <family val="0"/>
    </font>
    <font>
      <i/>
      <sz val="10"/>
      <name val="Arial"/>
      <family val="0"/>
    </font>
    <font>
      <b/>
      <i/>
      <sz val="10"/>
      <name val="Arial"/>
      <family val="0"/>
    </font>
    <font>
      <b/>
      <sz val="12"/>
      <name val="Arial"/>
      <family val="0"/>
    </font>
    <font>
      <sz val="12"/>
      <name val="Arial"/>
      <family val="2"/>
    </font>
    <font>
      <sz val="11"/>
      <name val="Arial"/>
      <family val="2"/>
    </font>
    <font>
      <b/>
      <sz val="9"/>
      <name val="Arial"/>
      <family val="2"/>
    </font>
    <font>
      <b/>
      <i/>
      <sz val="12"/>
      <name val="Arial"/>
      <family val="2"/>
    </font>
    <font>
      <i/>
      <sz val="12"/>
      <name val="Arial"/>
      <family val="2"/>
    </font>
    <font>
      <b/>
      <sz val="11"/>
      <name val="Arial"/>
      <family val="2"/>
    </font>
    <font>
      <strike/>
      <sz val="12"/>
      <name val="Arial"/>
      <family val="0"/>
    </font>
    <font>
      <b/>
      <i/>
      <sz val="8"/>
      <name val="Times New Roman"/>
      <family val="1"/>
    </font>
    <font>
      <b/>
      <i/>
      <sz val="8"/>
      <name val="Arial"/>
      <family val="0"/>
    </font>
    <font>
      <sz val="9"/>
      <name val="Arial"/>
      <family val="2"/>
    </font>
    <font>
      <b/>
      <sz val="10"/>
      <name val="Times New Roman"/>
      <family val="1"/>
    </font>
    <font>
      <sz val="10"/>
      <name val="Times New Roman"/>
      <family val="1"/>
    </font>
    <font>
      <sz val="12"/>
      <name val="Times New Roman"/>
      <family val="1"/>
    </font>
    <font>
      <b/>
      <strike/>
      <sz val="11"/>
      <name val="Arial"/>
      <family val="2"/>
    </font>
    <font>
      <b/>
      <i/>
      <strike/>
      <sz val="10"/>
      <name val="Arial"/>
      <family val="2"/>
    </font>
    <font>
      <strike/>
      <sz val="10"/>
      <name val="Arial"/>
      <family val="2"/>
    </font>
    <font>
      <b/>
      <strike/>
      <sz val="10"/>
      <name val="Times New Roman"/>
      <family val="1"/>
    </font>
    <font>
      <b/>
      <sz val="11"/>
      <name val="Times New Roman"/>
      <family val="1"/>
    </font>
    <font>
      <sz val="11"/>
      <name val="Times New Roman"/>
      <family val="1"/>
    </font>
    <font>
      <b/>
      <i/>
      <sz val="9"/>
      <name val="Times New Roman"/>
      <family val="1"/>
    </font>
    <font>
      <i/>
      <sz val="9"/>
      <name val="Times New Roman"/>
      <family val="1"/>
    </font>
    <font>
      <b/>
      <i/>
      <sz val="11"/>
      <name val="Arial"/>
      <family val="2"/>
    </font>
    <font>
      <b/>
      <vertAlign val="superscript"/>
      <sz val="11"/>
      <name val="Times New Roman"/>
      <family val="1"/>
    </font>
    <font>
      <vertAlign val="superscript"/>
      <sz val="11"/>
      <name val="Times New Roman"/>
      <family val="1"/>
    </font>
    <font>
      <b/>
      <sz val="12"/>
      <name val="Times New Roman"/>
      <family val="1"/>
    </font>
    <font>
      <i/>
      <sz val="11"/>
      <name val="Times New Roman"/>
      <family val="1"/>
    </font>
    <font>
      <b/>
      <i/>
      <sz val="11"/>
      <name val="Times New Roman"/>
      <family val="1"/>
    </font>
    <font>
      <i/>
      <sz val="8"/>
      <name val="Times New Roman"/>
      <family val="1"/>
    </font>
    <font>
      <sz val="9"/>
      <name val="Times New Roman"/>
      <family val="1"/>
    </font>
    <font>
      <b/>
      <i/>
      <sz val="10"/>
      <name val="Times New Roman"/>
      <family val="1"/>
    </font>
    <font>
      <b/>
      <sz val="9"/>
      <name val="Times New Roman"/>
      <family val="1"/>
    </font>
    <font>
      <b/>
      <vertAlign val="superscript"/>
      <sz val="12"/>
      <name val="Times New Roman"/>
      <family val="1"/>
    </font>
    <font>
      <i/>
      <sz val="11"/>
      <name val="Arial"/>
      <family val="2"/>
    </font>
    <font>
      <b/>
      <u val="single"/>
      <sz val="12"/>
      <name val="Arial"/>
      <family val="2"/>
    </font>
    <font>
      <sz val="12"/>
      <color indexed="10"/>
      <name val="Times New Roman"/>
      <family val="1"/>
    </font>
    <font>
      <b/>
      <sz val="12"/>
      <color indexed="10"/>
      <name val="Arial"/>
      <family val="2"/>
    </font>
    <font>
      <sz val="12"/>
      <color indexed="8"/>
      <name val="Times New Roman"/>
      <family val="1"/>
    </font>
    <font>
      <b/>
      <sz val="12"/>
      <color indexed="8"/>
      <name val="Arial"/>
      <family val="2"/>
    </font>
    <font>
      <sz val="12"/>
      <color indexed="8"/>
      <name val="Arial"/>
      <family val="2"/>
    </font>
    <font>
      <sz val="14"/>
      <name val="Times New Roman"/>
      <family val="1"/>
    </font>
  </fonts>
  <fills count="11">
    <fill>
      <patternFill/>
    </fill>
    <fill>
      <patternFill patternType="gray125"/>
    </fill>
    <fill>
      <patternFill patternType="solid">
        <fgColor indexed="65"/>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47"/>
        <bgColor indexed="64"/>
      </patternFill>
    </fill>
  </fills>
  <borders count="44">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style="thin"/>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style="medium"/>
    </border>
    <border>
      <left style="medium"/>
      <right>
        <color indexed="63"/>
      </right>
      <top style="medium"/>
      <bottom style="medium"/>
    </border>
    <border>
      <left>
        <color indexed="63"/>
      </left>
      <right style="thin"/>
      <top style="thin"/>
      <bottom style="thin"/>
    </border>
    <border>
      <left style="medium"/>
      <right style="thin"/>
      <top style="thin"/>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color indexed="63"/>
      </right>
      <top style="medium"/>
      <bottom style="medium"/>
    </border>
    <border>
      <left style="thin"/>
      <right style="thin"/>
      <top>
        <color indexed="63"/>
      </top>
      <bottom style="medium"/>
    </border>
    <border>
      <left>
        <color indexed="63"/>
      </left>
      <right style="thin"/>
      <top style="medium"/>
      <bottom style="medium"/>
    </border>
    <border>
      <left style="thin"/>
      <right>
        <color indexed="63"/>
      </right>
      <top>
        <color indexed="63"/>
      </top>
      <bottom style="thin"/>
    </border>
    <border>
      <left>
        <color indexed="63"/>
      </left>
      <right style="thin"/>
      <top>
        <color indexed="63"/>
      </top>
      <bottom style="thin"/>
    </border>
    <border>
      <left style="thin"/>
      <right style="medium"/>
      <top style="thin"/>
      <bottom style="medium"/>
    </border>
    <border>
      <left style="medium"/>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6">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49" fontId="5" fillId="0" borderId="0" xfId="0" applyNumberFormat="1" applyFont="1" applyAlignment="1">
      <alignment/>
    </xf>
    <xf numFmtId="0" fontId="5" fillId="2" borderId="0" xfId="0" applyFont="1" applyFill="1" applyAlignment="1">
      <alignment horizontal="center"/>
    </xf>
    <xf numFmtId="0" fontId="1" fillId="2" borderId="1" xfId="0" applyFont="1" applyFill="1" applyBorder="1" applyAlignment="1">
      <alignment horizontal="center" vertical="center" wrapText="1"/>
    </xf>
    <xf numFmtId="0" fontId="6" fillId="0" borderId="0" xfId="0" applyFont="1" applyAlignment="1">
      <alignment/>
    </xf>
    <xf numFmtId="0" fontId="8" fillId="0" borderId="0" xfId="0" applyFont="1" applyAlignment="1">
      <alignment/>
    </xf>
    <xf numFmtId="0" fontId="8" fillId="2" borderId="0" xfId="0" applyFont="1" applyFill="1" applyAlignment="1">
      <alignment horizontal="center"/>
    </xf>
    <xf numFmtId="0" fontId="9" fillId="0" borderId="0" xfId="0" applyFont="1" applyAlignment="1">
      <alignment horizontal="center"/>
    </xf>
    <xf numFmtId="0" fontId="9" fillId="0" borderId="0" xfId="0" applyFont="1" applyAlignment="1">
      <alignment/>
    </xf>
    <xf numFmtId="0" fontId="10" fillId="0" borderId="0" xfId="0" applyFont="1" applyAlignment="1">
      <alignment/>
    </xf>
    <xf numFmtId="0" fontId="5" fillId="2" borderId="1" xfId="0" applyFont="1" applyFill="1" applyBorder="1" applyAlignment="1">
      <alignment/>
    </xf>
    <xf numFmtId="0" fontId="1" fillId="2" borderId="1" xfId="0" applyFont="1" applyFill="1" applyBorder="1" applyAlignment="1">
      <alignment horizontal="center" wrapText="1"/>
    </xf>
    <xf numFmtId="0" fontId="5" fillId="0" borderId="0" xfId="0" applyFont="1" applyFill="1" applyAlignment="1">
      <alignment/>
    </xf>
    <xf numFmtId="0" fontId="7" fillId="0" borderId="0" xfId="0" applyFont="1" applyAlignment="1">
      <alignment/>
    </xf>
    <xf numFmtId="0" fontId="2" fillId="0" borderId="0" xfId="0" applyFont="1" applyAlignment="1">
      <alignment horizontal="center"/>
    </xf>
    <xf numFmtId="0" fontId="5" fillId="2" borderId="0" xfId="0" applyFont="1" applyFill="1" applyAlignment="1">
      <alignment/>
    </xf>
    <xf numFmtId="0" fontId="4" fillId="2" borderId="0" xfId="0" applyFont="1" applyFill="1" applyAlignment="1">
      <alignment/>
    </xf>
    <xf numFmtId="0" fontId="10" fillId="3" borderId="1" xfId="0" applyFont="1" applyFill="1" applyBorder="1" applyAlignment="1">
      <alignment horizontal="centerContinuous" vertical="center" wrapText="1"/>
    </xf>
    <xf numFmtId="49" fontId="10" fillId="3" borderId="1" xfId="0" applyNumberFormat="1" applyFont="1" applyFill="1" applyBorder="1" applyAlignment="1">
      <alignment horizontal="centerContinuous"/>
    </xf>
    <xf numFmtId="0" fontId="10" fillId="3" borderId="1" xfId="0" applyFont="1" applyFill="1" applyBorder="1" applyAlignment="1">
      <alignment horizontal="center" vertical="center" wrapText="1"/>
    </xf>
    <xf numFmtId="1" fontId="10" fillId="3" borderId="1" xfId="0" applyNumberFormat="1" applyFont="1" applyFill="1" applyBorder="1" applyAlignment="1" quotePrefix="1">
      <alignment horizontal="center" vertical="center" wrapText="1"/>
    </xf>
    <xf numFmtId="1" fontId="10"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5" fillId="2" borderId="1" xfId="0" applyFont="1" applyFill="1" applyBorder="1" applyAlignment="1">
      <alignment/>
    </xf>
    <xf numFmtId="0" fontId="5" fillId="2" borderId="2" xfId="0" applyFont="1" applyFill="1" applyBorder="1" applyAlignment="1">
      <alignment/>
    </xf>
    <xf numFmtId="0" fontId="5" fillId="2" borderId="0" xfId="0" applyFont="1" applyFill="1" applyBorder="1" applyAlignment="1">
      <alignment/>
    </xf>
    <xf numFmtId="0" fontId="10" fillId="3" borderId="1" xfId="0" applyFont="1" applyFill="1" applyBorder="1" applyAlignment="1">
      <alignment horizontal="centerContinuous" vertical="center"/>
    </xf>
    <xf numFmtId="0" fontId="4" fillId="2" borderId="0" xfId="0" applyFont="1" applyFill="1" applyAlignment="1">
      <alignment vertical="center" wrapText="1"/>
    </xf>
    <xf numFmtId="0" fontId="6" fillId="2" borderId="0" xfId="0" applyFont="1" applyFill="1" applyAlignment="1">
      <alignment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xf>
    <xf numFmtId="0" fontId="10" fillId="2" borderId="1" xfId="0" applyFont="1" applyFill="1" applyBorder="1" applyAlignment="1">
      <alignment/>
    </xf>
    <xf numFmtId="0" fontId="0" fillId="2" borderId="0" xfId="0" applyFont="1" applyFill="1" applyBorder="1" applyAlignment="1">
      <alignment/>
    </xf>
    <xf numFmtId="0" fontId="3" fillId="3" borderId="1" xfId="0" applyFont="1" applyFill="1" applyBorder="1" applyAlignment="1">
      <alignment horizontal="center"/>
    </xf>
    <xf numFmtId="49" fontId="5" fillId="2" borderId="0" xfId="0" applyNumberFormat="1" applyFont="1" applyFill="1" applyAlignment="1">
      <alignment/>
    </xf>
    <xf numFmtId="0" fontId="8"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2" fillId="2" borderId="0" xfId="0" applyFont="1" applyFill="1" applyAlignment="1">
      <alignment horizontal="center"/>
    </xf>
    <xf numFmtId="0" fontId="6" fillId="2" borderId="0" xfId="0" applyFont="1" applyFill="1" applyAlignment="1">
      <alignment/>
    </xf>
    <xf numFmtId="0" fontId="9" fillId="2" borderId="0" xfId="0" applyFont="1" applyFill="1" applyAlignment="1">
      <alignment horizontal="center"/>
    </xf>
    <xf numFmtId="0" fontId="4" fillId="3" borderId="1" xfId="0" applyFont="1" applyFill="1" applyBorder="1" applyAlignment="1">
      <alignment horizontal="center" vertical="center" wrapText="1"/>
    </xf>
    <xf numFmtId="0" fontId="3" fillId="3" borderId="1" xfId="0" applyFont="1" applyFill="1" applyBorder="1" applyAlignment="1">
      <alignment horizontal="centerContinuous" wrapText="1"/>
    </xf>
    <xf numFmtId="0" fontId="3" fillId="3" borderId="1" xfId="0" applyFont="1" applyFill="1" applyBorder="1" applyAlignment="1">
      <alignment horizontal="center" wrapText="1"/>
    </xf>
    <xf numFmtId="0" fontId="4" fillId="2" borderId="1" xfId="0" applyFont="1" applyFill="1" applyBorder="1" applyAlignment="1">
      <alignment horizontal="center" vertical="center" wrapText="1"/>
    </xf>
    <xf numFmtId="0" fontId="0" fillId="2" borderId="0" xfId="0" applyFill="1" applyAlignment="1">
      <alignment vertical="center" wrapText="1"/>
    </xf>
    <xf numFmtId="0" fontId="5" fillId="2" borderId="0" xfId="0" applyFont="1" applyFill="1" applyBorder="1" applyAlignment="1">
      <alignment horizontal="centerContinuous" vertical="center" wrapText="1"/>
    </xf>
    <xf numFmtId="0" fontId="3" fillId="3" borderId="1" xfId="0" applyFont="1" applyFill="1" applyBorder="1" applyAlignment="1">
      <alignment horizontal="center" vertical="center" wrapText="1"/>
    </xf>
    <xf numFmtId="0" fontId="3" fillId="2" borderId="0" xfId="0" applyFont="1" applyFill="1" applyBorder="1" applyAlignment="1">
      <alignment horizontal="center" wrapText="1"/>
    </xf>
    <xf numFmtId="0" fontId="9" fillId="2" borderId="0" xfId="0" applyFont="1" applyFill="1" applyAlignment="1">
      <alignment/>
    </xf>
    <xf numFmtId="0" fontId="1" fillId="2" borderId="0" xfId="0" applyFont="1" applyFill="1" applyBorder="1" applyAlignment="1">
      <alignment horizontal="center" wrapText="1"/>
    </xf>
    <xf numFmtId="0" fontId="1" fillId="3" borderId="1" xfId="0" applyFont="1" applyFill="1" applyBorder="1" applyAlignment="1">
      <alignment horizontal="centerContinuous" vertical="center" wrapText="1"/>
    </xf>
    <xf numFmtId="0" fontId="0" fillId="3" borderId="1" xfId="0" applyFont="1" applyFill="1" applyBorder="1" applyAlignment="1">
      <alignment horizontal="centerContinuous" vertical="center" wrapText="1"/>
    </xf>
    <xf numFmtId="0" fontId="1" fillId="3" borderId="1" xfId="0" applyFont="1" applyFill="1" applyBorder="1" applyAlignment="1">
      <alignment horizontal="center" vertical="center" wrapText="1"/>
    </xf>
    <xf numFmtId="0" fontId="6" fillId="2" borderId="0" xfId="0" applyFont="1" applyFill="1" applyAlignment="1">
      <alignment horizontal="center"/>
    </xf>
    <xf numFmtId="0" fontId="4" fillId="0" borderId="0" xfId="0" applyFont="1" applyAlignment="1">
      <alignment vertical="center" wrapText="1"/>
    </xf>
    <xf numFmtId="0" fontId="5" fillId="0" borderId="0" xfId="0" applyFont="1" applyAlignment="1">
      <alignment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xf>
    <xf numFmtId="0" fontId="6" fillId="2" borderId="0" xfId="0" applyFont="1" applyFill="1" applyBorder="1" applyAlignment="1">
      <alignment/>
    </xf>
    <xf numFmtId="0" fontId="6" fillId="2" borderId="0" xfId="0" applyFont="1" applyFill="1" applyAlignment="1">
      <alignment/>
    </xf>
    <xf numFmtId="0" fontId="3" fillId="3" borderId="1" xfId="0" applyFont="1" applyFill="1" applyBorder="1" applyAlignment="1">
      <alignment horizontal="center" vertical="center"/>
    </xf>
    <xf numFmtId="0" fontId="0" fillId="2" borderId="1" xfId="0" applyFont="1" applyFill="1" applyBorder="1" applyAlignment="1">
      <alignment/>
    </xf>
    <xf numFmtId="0" fontId="6" fillId="0" borderId="0" xfId="0" applyFont="1" applyAlignment="1">
      <alignment vertical="center"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1" fillId="2" borderId="0" xfId="0" applyFont="1" applyFill="1" applyAlignment="1">
      <alignment/>
    </xf>
    <xf numFmtId="0" fontId="6" fillId="2" borderId="0" xfId="0" applyFont="1" applyFill="1" applyBorder="1" applyAlignment="1">
      <alignment horizontal="center"/>
    </xf>
    <xf numFmtId="0" fontId="11" fillId="2" borderId="0" xfId="0" applyFont="1" applyFill="1" applyAlignment="1" applyProtection="1">
      <alignment/>
      <protection locked="0"/>
    </xf>
    <xf numFmtId="0" fontId="1" fillId="0" borderId="0" xfId="0" applyFont="1" applyAlignment="1">
      <alignment horizontal="center"/>
    </xf>
    <xf numFmtId="0" fontId="5" fillId="2" borderId="3" xfId="0" applyFont="1" applyFill="1" applyBorder="1" applyAlignment="1">
      <alignment/>
    </xf>
    <xf numFmtId="0" fontId="5" fillId="2" borderId="2" xfId="0" applyFont="1" applyFill="1" applyBorder="1" applyAlignment="1">
      <alignment/>
    </xf>
    <xf numFmtId="0" fontId="4" fillId="2" borderId="4" xfId="0" applyFont="1" applyFill="1" applyBorder="1" applyAlignment="1" applyProtection="1">
      <alignment horizontal="center" vertical="center" wrapText="1"/>
      <protection locked="0"/>
    </xf>
    <xf numFmtId="0" fontId="5" fillId="0" borderId="5" xfId="0" applyFont="1" applyBorder="1" applyAlignment="1">
      <alignment/>
    </xf>
    <xf numFmtId="0" fontId="2" fillId="0" borderId="5" xfId="0" applyFont="1" applyBorder="1" applyAlignment="1">
      <alignment horizontal="center"/>
    </xf>
    <xf numFmtId="2" fontId="4" fillId="2" borderId="0" xfId="0" applyNumberFormat="1" applyFont="1" applyFill="1" applyAlignment="1" applyProtection="1">
      <alignment vertical="center" wrapText="1"/>
      <protection locked="0"/>
    </xf>
    <xf numFmtId="0" fontId="6" fillId="0" borderId="0" xfId="0" applyFont="1" applyAlignment="1">
      <alignment horizontal="center"/>
    </xf>
    <xf numFmtId="0" fontId="4" fillId="2" borderId="0" xfId="0" applyFont="1" applyFill="1" applyBorder="1" applyAlignment="1">
      <alignment horizontal="centerContinuous" wrapText="1"/>
    </xf>
    <xf numFmtId="0" fontId="5" fillId="2" borderId="0" xfId="0" applyFont="1" applyFill="1" applyAlignment="1">
      <alignment horizontal="centerContinuous" wrapText="1"/>
    </xf>
    <xf numFmtId="0" fontId="8" fillId="2" borderId="0" xfId="0" applyFont="1" applyFill="1" applyBorder="1" applyAlignment="1">
      <alignment horizontal="centerContinuous" wrapText="1"/>
    </xf>
    <xf numFmtId="0" fontId="8" fillId="2" borderId="0" xfId="0" applyFont="1" applyFill="1" applyAlignment="1">
      <alignment horizontal="centerContinuous" wrapText="1"/>
    </xf>
    <xf numFmtId="0" fontId="4" fillId="2" borderId="0" xfId="0" applyFont="1" applyFill="1" applyAlignment="1">
      <alignment horizontal="centerContinuous" wrapText="1"/>
    </xf>
    <xf numFmtId="0" fontId="4" fillId="0" borderId="0" xfId="0" applyFont="1" applyAlignment="1">
      <alignment/>
    </xf>
    <xf numFmtId="0" fontId="4" fillId="2" borderId="0" xfId="0" applyFont="1" applyFill="1" applyBorder="1" applyAlignment="1">
      <alignment horizontal="centerContinuous"/>
    </xf>
    <xf numFmtId="0" fontId="14" fillId="0" borderId="0" xfId="0" applyFont="1" applyAlignment="1">
      <alignment/>
    </xf>
    <xf numFmtId="0" fontId="5" fillId="2" borderId="6" xfId="0" applyFont="1" applyFill="1" applyBorder="1" applyAlignment="1">
      <alignment/>
    </xf>
    <xf numFmtId="0" fontId="4" fillId="3" borderId="6" xfId="0" applyFont="1" applyFill="1" applyBorder="1" applyAlignment="1">
      <alignment horizontal="center" vertical="center" wrapText="1"/>
    </xf>
    <xf numFmtId="0" fontId="3" fillId="3" borderId="6" xfId="0" applyFont="1" applyFill="1" applyBorder="1" applyAlignment="1">
      <alignment horizontal="center" wrapText="1"/>
    </xf>
    <xf numFmtId="0" fontId="1" fillId="2" borderId="6" xfId="0" applyFont="1" applyFill="1" applyBorder="1" applyAlignment="1">
      <alignment wrapText="1"/>
    </xf>
    <xf numFmtId="0" fontId="5" fillId="2" borderId="3" xfId="0" applyFont="1" applyFill="1" applyBorder="1" applyAlignment="1">
      <alignment/>
    </xf>
    <xf numFmtId="0" fontId="6" fillId="2" borderId="1" xfId="0" applyFont="1" applyFill="1" applyBorder="1" applyAlignment="1">
      <alignment vertical="center" wrapText="1"/>
    </xf>
    <xf numFmtId="0" fontId="6" fillId="2" borderId="6" xfId="0" applyFont="1" applyFill="1" applyBorder="1" applyAlignment="1">
      <alignment vertical="center" wrapText="1"/>
    </xf>
    <xf numFmtId="0" fontId="6" fillId="2" borderId="1" xfId="0" applyFont="1" applyFill="1" applyBorder="1" applyAlignment="1">
      <alignment/>
    </xf>
    <xf numFmtId="0" fontId="6" fillId="2" borderId="0" xfId="0" applyFont="1" applyFill="1" applyBorder="1" applyAlignment="1">
      <alignment/>
    </xf>
    <xf numFmtId="0" fontId="5" fillId="0" borderId="0" xfId="0" applyFont="1" applyBorder="1" applyAlignment="1">
      <alignment/>
    </xf>
    <xf numFmtId="0" fontId="0" fillId="0" borderId="0" xfId="0" applyFont="1" applyBorder="1" applyAlignment="1">
      <alignment/>
    </xf>
    <xf numFmtId="0" fontId="5" fillId="2" borderId="0" xfId="0" applyFont="1" applyFill="1" applyBorder="1" applyAlignment="1">
      <alignment vertical="center" wrapText="1"/>
    </xf>
    <xf numFmtId="0" fontId="14" fillId="0" borderId="0" xfId="0" applyFont="1" applyAlignment="1">
      <alignment horizontal="center"/>
    </xf>
    <xf numFmtId="0" fontId="14" fillId="2" borderId="0" xfId="0" applyFont="1" applyFill="1" applyAlignment="1">
      <alignment/>
    </xf>
    <xf numFmtId="0" fontId="5" fillId="2" borderId="0" xfId="0" applyFont="1" applyFill="1" applyBorder="1" applyAlignment="1">
      <alignment/>
    </xf>
    <xf numFmtId="0" fontId="4" fillId="3" borderId="1" xfId="0" applyFont="1" applyFill="1" applyBorder="1" applyAlignment="1">
      <alignment horizontal="center"/>
    </xf>
    <xf numFmtId="0" fontId="4" fillId="2" borderId="0" xfId="0" applyFont="1" applyFill="1" applyBorder="1" applyAlignment="1">
      <alignment vertical="center" wrapText="1"/>
    </xf>
    <xf numFmtId="0" fontId="6" fillId="3"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2" borderId="3" xfId="0" applyFont="1" applyFill="1" applyBorder="1" applyAlignment="1">
      <alignment horizontal="center" vertical="center"/>
    </xf>
    <xf numFmtId="0" fontId="15" fillId="2" borderId="0" xfId="0" applyFont="1" applyFill="1" applyAlignment="1">
      <alignment/>
    </xf>
    <xf numFmtId="0" fontId="23" fillId="2" borderId="0" xfId="0" applyFont="1" applyFill="1" applyAlignment="1">
      <alignment/>
    </xf>
    <xf numFmtId="0" fontId="16" fillId="2" borderId="1" xfId="0" applyFont="1" applyFill="1" applyBorder="1" applyAlignment="1">
      <alignment horizontal="center" vertical="top" wrapText="1"/>
    </xf>
    <xf numFmtId="0" fontId="23" fillId="2" borderId="1" xfId="0" applyFont="1" applyFill="1" applyBorder="1" applyAlignment="1">
      <alignment horizontal="center" vertical="top" wrapText="1"/>
    </xf>
    <xf numFmtId="0" fontId="25" fillId="2" borderId="0" xfId="0" applyFont="1" applyFill="1" applyBorder="1" applyAlignment="1" applyProtection="1">
      <alignment wrapText="1"/>
      <protection/>
    </xf>
    <xf numFmtId="0" fontId="18" fillId="3" borderId="0" xfId="0" applyFont="1" applyFill="1" applyBorder="1" applyAlignment="1">
      <alignment horizontal="center" vertical="center" wrapText="1"/>
    </xf>
    <xf numFmtId="0" fontId="19" fillId="3" borderId="0" xfId="0" applyFont="1" applyFill="1" applyBorder="1" applyAlignment="1">
      <alignment horizontal="center"/>
    </xf>
    <xf numFmtId="0" fontId="20" fillId="2" borderId="0" xfId="0" applyFont="1" applyFill="1" applyBorder="1" applyAlignment="1">
      <alignment/>
    </xf>
    <xf numFmtId="0" fontId="26" fillId="0" borderId="0" xfId="0" applyFont="1" applyAlignment="1">
      <alignment vertical="center" wrapText="1"/>
    </xf>
    <xf numFmtId="0" fontId="23"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3" fillId="0" borderId="7" xfId="0" applyFont="1" applyBorder="1" applyAlignment="1">
      <alignment vertical="top"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24" fillId="3" borderId="8" xfId="0" applyFont="1" applyFill="1" applyBorder="1" applyAlignment="1">
      <alignment horizontal="center" vertical="top" wrapText="1"/>
    </xf>
    <xf numFmtId="0" fontId="24" fillId="3" borderId="9" xfId="0" applyFont="1" applyFill="1" applyBorder="1" applyAlignment="1">
      <alignment horizontal="center" vertical="top" wrapText="1"/>
    </xf>
    <xf numFmtId="0" fontId="24" fillId="3" borderId="10" xfId="0" applyFont="1" applyFill="1" applyBorder="1" applyAlignment="1">
      <alignment horizontal="center" vertical="top" wrapText="1"/>
    </xf>
    <xf numFmtId="0" fontId="15" fillId="3" borderId="8" xfId="0" applyFont="1" applyFill="1" applyBorder="1" applyAlignment="1">
      <alignment horizontal="center" vertical="center"/>
    </xf>
    <xf numFmtId="0" fontId="6" fillId="2" borderId="0" xfId="0" applyFont="1" applyFill="1" applyBorder="1" applyAlignment="1">
      <alignment wrapText="1"/>
    </xf>
    <xf numFmtId="0" fontId="5" fillId="0" borderId="0" xfId="0" applyFont="1" applyFill="1" applyAlignment="1">
      <alignment vertical="center" wrapText="1"/>
    </xf>
    <xf numFmtId="0" fontId="6" fillId="0" borderId="0" xfId="0" applyFont="1" applyFill="1" applyBorder="1" applyAlignment="1">
      <alignment/>
    </xf>
    <xf numFmtId="0" fontId="12" fillId="0" borderId="1" xfId="0" applyFont="1" applyFill="1" applyBorder="1" applyAlignment="1">
      <alignment horizontal="center" vertical="top" wrapText="1"/>
    </xf>
    <xf numFmtId="0" fontId="0" fillId="0" borderId="1" xfId="0" applyFont="1" applyFill="1" applyBorder="1" applyAlignment="1">
      <alignment/>
    </xf>
    <xf numFmtId="0" fontId="5" fillId="0" borderId="1" xfId="0" applyFont="1" applyFill="1" applyBorder="1" applyAlignment="1">
      <alignment/>
    </xf>
    <xf numFmtId="0" fontId="17" fillId="0" borderId="11" xfId="0" applyFont="1" applyFill="1" applyBorder="1" applyAlignment="1">
      <alignment vertical="top" wrapText="1"/>
    </xf>
    <xf numFmtId="0" fontId="17" fillId="0" borderId="12" xfId="0" applyFont="1" applyFill="1" applyBorder="1" applyAlignment="1">
      <alignment vertical="top" wrapText="1"/>
    </xf>
    <xf numFmtId="0" fontId="17" fillId="0" borderId="12" xfId="0" applyFont="1" applyFill="1" applyBorder="1" applyAlignment="1">
      <alignment/>
    </xf>
    <xf numFmtId="0" fontId="17" fillId="0" borderId="11" xfId="0" applyFont="1" applyFill="1" applyBorder="1" applyAlignment="1">
      <alignment/>
    </xf>
    <xf numFmtId="0" fontId="17" fillId="0" borderId="12" xfId="0" applyNumberFormat="1" applyFont="1" applyFill="1" applyBorder="1" applyAlignment="1">
      <alignment wrapText="1"/>
    </xf>
    <xf numFmtId="0" fontId="17" fillId="0" borderId="12" xfId="0" applyFont="1" applyFill="1" applyBorder="1" applyAlignment="1">
      <alignment wrapText="1"/>
    </xf>
    <xf numFmtId="0" fontId="17" fillId="0" borderId="11" xfId="0" applyFont="1" applyFill="1" applyBorder="1" applyAlignment="1">
      <alignment wrapText="1"/>
    </xf>
    <xf numFmtId="0" fontId="6" fillId="0" borderId="0" xfId="0" applyFont="1" applyFill="1" applyAlignment="1">
      <alignment/>
    </xf>
    <xf numFmtId="0" fontId="24" fillId="3" borderId="13" xfId="0" applyFont="1" applyFill="1" applyBorder="1" applyAlignment="1">
      <alignment horizontal="center" vertical="top" wrapText="1"/>
    </xf>
    <xf numFmtId="0" fontId="24" fillId="3" borderId="14" xfId="0" applyFont="1" applyFill="1" applyBorder="1" applyAlignment="1">
      <alignment horizontal="center" vertical="top" wrapText="1"/>
    </xf>
    <xf numFmtId="0" fontId="23" fillId="0" borderId="5" xfId="0" applyFont="1" applyBorder="1" applyAlignment="1">
      <alignment wrapText="1"/>
    </xf>
    <xf numFmtId="0" fontId="23" fillId="0" borderId="15" xfId="0" applyFont="1" applyBorder="1" applyAlignment="1">
      <alignment wrapText="1"/>
    </xf>
    <xf numFmtId="0" fontId="30" fillId="0" borderId="5" xfId="0" applyFont="1" applyBorder="1" applyAlignment="1">
      <alignment horizontal="center" wrapText="1"/>
    </xf>
    <xf numFmtId="0" fontId="30" fillId="0" borderId="16" xfId="0" applyFont="1" applyBorder="1" applyAlignment="1">
      <alignment horizontal="center" wrapText="1"/>
    </xf>
    <xf numFmtId="0" fontId="30" fillId="0" borderId="15" xfId="0" applyFont="1" applyBorder="1" applyAlignment="1">
      <alignment horizontal="center" wrapText="1"/>
    </xf>
    <xf numFmtId="0" fontId="30" fillId="0" borderId="17" xfId="0" applyFont="1" applyBorder="1" applyAlignment="1">
      <alignment horizontal="center" wrapText="1"/>
    </xf>
    <xf numFmtId="0" fontId="23" fillId="0" borderId="17" xfId="0" applyFont="1" applyBorder="1" applyAlignment="1">
      <alignment horizontal="center" wrapText="1"/>
    </xf>
    <xf numFmtId="0" fontId="23" fillId="0" borderId="5" xfId="0" applyFont="1" applyBorder="1" applyAlignment="1">
      <alignment vertical="top" wrapText="1"/>
    </xf>
    <xf numFmtId="0" fontId="23" fillId="0" borderId="16" xfId="0" applyFont="1" applyBorder="1" applyAlignment="1">
      <alignment horizontal="center" vertical="top" wrapText="1"/>
    </xf>
    <xf numFmtId="0" fontId="23" fillId="0" borderId="15" xfId="0" applyFont="1" applyBorder="1" applyAlignment="1">
      <alignment horizontal="justify" vertical="top" wrapText="1"/>
    </xf>
    <xf numFmtId="0" fontId="23" fillId="0" borderId="15" xfId="0" applyFont="1" applyBorder="1" applyAlignment="1">
      <alignment vertical="top" wrapText="1"/>
    </xf>
    <xf numFmtId="0" fontId="23"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3" fillId="0" borderId="18" xfId="0" applyFont="1" applyBorder="1" applyAlignment="1">
      <alignment vertical="top" wrapText="1"/>
    </xf>
    <xf numFmtId="3" fontId="6" fillId="4" borderId="0" xfId="0" applyNumberFormat="1" applyFont="1" applyFill="1" applyBorder="1" applyAlignment="1">
      <alignment horizontal="center"/>
    </xf>
    <xf numFmtId="0" fontId="15" fillId="4" borderId="0" xfId="0" applyFont="1" applyFill="1" applyBorder="1" applyAlignment="1">
      <alignment vertical="top" wrapText="1"/>
    </xf>
    <xf numFmtId="0" fontId="16" fillId="4" borderId="0" xfId="0" applyFont="1" applyFill="1" applyBorder="1" applyAlignment="1">
      <alignment horizontal="center" vertical="top" wrapText="1"/>
    </xf>
    <xf numFmtId="0" fontId="16" fillId="4" borderId="19" xfId="0" applyFont="1" applyFill="1" applyBorder="1" applyAlignment="1">
      <alignment horizontal="center" vertical="top" wrapText="1"/>
    </xf>
    <xf numFmtId="0" fontId="16" fillId="4" borderId="20" xfId="0" applyFont="1" applyFill="1" applyBorder="1" applyAlignment="1">
      <alignment horizontal="center" vertical="top" wrapText="1"/>
    </xf>
    <xf numFmtId="0" fontId="12" fillId="4" borderId="7" xfId="0" applyFont="1" applyFill="1" applyBorder="1" applyAlignment="1">
      <alignment horizontal="center" vertical="top" wrapText="1"/>
    </xf>
    <xf numFmtId="0" fontId="32" fillId="4" borderId="21" xfId="0" applyFont="1" applyFill="1" applyBorder="1" applyAlignment="1">
      <alignment horizontal="center" vertical="top" wrapText="1"/>
    </xf>
    <xf numFmtId="0" fontId="33" fillId="4" borderId="0" xfId="0" applyFont="1" applyFill="1" applyAlignment="1">
      <alignment horizontal="left" wrapText="1"/>
    </xf>
    <xf numFmtId="0" fontId="10" fillId="3"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2" borderId="0" xfId="0" applyFont="1" applyFill="1" applyAlignment="1">
      <alignment vertical="center" wrapText="1"/>
    </xf>
    <xf numFmtId="0" fontId="17" fillId="4" borderId="5" xfId="0" applyFont="1" applyFill="1" applyBorder="1" applyAlignment="1">
      <alignment horizontal="justify" vertical="top" wrapText="1"/>
    </xf>
    <xf numFmtId="49" fontId="4" fillId="4" borderId="1" xfId="0" applyNumberFormat="1" applyFont="1" applyFill="1" applyBorder="1" applyAlignment="1">
      <alignment horizontal="center" vertical="center" wrapText="1"/>
    </xf>
    <xf numFmtId="0" fontId="5" fillId="4" borderId="1" xfId="0" applyFont="1" applyFill="1" applyBorder="1" applyAlignment="1">
      <alignment/>
    </xf>
    <xf numFmtId="0" fontId="5" fillId="4" borderId="0" xfId="0" applyFont="1" applyFill="1" applyAlignment="1">
      <alignment/>
    </xf>
    <xf numFmtId="0" fontId="17" fillId="4" borderId="4" xfId="0" applyFont="1" applyFill="1" applyBorder="1" applyAlignment="1">
      <alignment horizontal="justify" vertical="top" wrapText="1"/>
    </xf>
    <xf numFmtId="49" fontId="4" fillId="4" borderId="3" xfId="0" applyNumberFormat="1" applyFont="1" applyFill="1" applyBorder="1" applyAlignment="1">
      <alignment horizontal="center" vertical="center" wrapText="1"/>
    </xf>
    <xf numFmtId="0" fontId="5" fillId="4" borderId="3" xfId="0" applyFont="1" applyFill="1" applyBorder="1" applyAlignment="1">
      <alignment/>
    </xf>
    <xf numFmtId="0" fontId="23" fillId="0" borderId="15" xfId="0" applyFont="1" applyBorder="1" applyAlignment="1">
      <alignment horizontal="center" wrapText="1"/>
    </xf>
    <xf numFmtId="0" fontId="23" fillId="0" borderId="15" xfId="0" applyFont="1" applyBorder="1" applyAlignment="1">
      <alignment vertical="center" wrapText="1"/>
    </xf>
    <xf numFmtId="0" fontId="23" fillId="0" borderId="1" xfId="0" applyFont="1" applyBorder="1" applyAlignment="1">
      <alignment vertical="top" wrapText="1"/>
    </xf>
    <xf numFmtId="0" fontId="23" fillId="0" borderId="1" xfId="0" applyFont="1" applyBorder="1" applyAlignment="1">
      <alignment/>
    </xf>
    <xf numFmtId="0" fontId="22" fillId="0" borderId="1" xfId="0" applyFont="1" applyBorder="1" applyAlignment="1">
      <alignment horizontal="center" wrapText="1"/>
    </xf>
    <xf numFmtId="0" fontId="35" fillId="0" borderId="7" xfId="0" applyFont="1" applyBorder="1" applyAlignment="1">
      <alignment/>
    </xf>
    <xf numFmtId="0" fontId="22" fillId="0" borderId="21" xfId="0" applyFont="1" applyBorder="1" applyAlignment="1">
      <alignment horizontal="center" wrapText="1"/>
    </xf>
    <xf numFmtId="0" fontId="37" fillId="3" borderId="1"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0" xfId="0" applyFont="1" applyFill="1" applyBorder="1" applyAlignment="1">
      <alignment horizontal="left" vertical="center"/>
    </xf>
    <xf numFmtId="0" fontId="16" fillId="0" borderId="0" xfId="0" applyFont="1" applyBorder="1" applyAlignment="1">
      <alignment horizontal="left"/>
    </xf>
    <xf numFmtId="0" fontId="4" fillId="0" borderId="15" xfId="0" applyFont="1" applyFill="1" applyBorder="1" applyAlignment="1">
      <alignment horizontal="center"/>
    </xf>
    <xf numFmtId="0" fontId="39" fillId="4" borderId="1" xfId="0" applyFont="1" applyFill="1" applyBorder="1" applyAlignment="1">
      <alignment horizontal="justify" vertical="top" wrapText="1"/>
    </xf>
    <xf numFmtId="49" fontId="40" fillId="4" borderId="1" xfId="0" applyNumberFormat="1" applyFont="1" applyFill="1" applyBorder="1" applyAlignment="1">
      <alignment horizontal="center" vertical="center" wrapText="1"/>
    </xf>
    <xf numFmtId="0" fontId="10" fillId="2" borderId="0" xfId="0" applyFont="1" applyFill="1" applyBorder="1" applyAlignment="1">
      <alignment/>
    </xf>
    <xf numFmtId="0" fontId="4" fillId="2" borderId="0" xfId="0" applyFont="1" applyFill="1" applyAlignment="1">
      <alignment/>
    </xf>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41" fillId="0" borderId="12" xfId="0" applyFont="1" applyFill="1" applyBorder="1" applyAlignment="1">
      <alignment vertical="top" wrapText="1"/>
    </xf>
    <xf numFmtId="49" fontId="42" fillId="0" borderId="1" xfId="0" applyNumberFormat="1" applyFont="1" applyFill="1" applyBorder="1" applyAlignment="1">
      <alignment horizontal="center" vertical="center" wrapText="1"/>
    </xf>
    <xf numFmtId="0" fontId="43" fillId="0" borderId="1" xfId="0" applyFont="1" applyFill="1" applyBorder="1" applyAlignment="1">
      <alignment/>
    </xf>
    <xf numFmtId="0" fontId="42" fillId="2" borderId="0" xfId="0" applyFont="1" applyFill="1" applyBorder="1" applyAlignment="1">
      <alignment horizontal="centerContinuous" wrapText="1"/>
    </xf>
    <xf numFmtId="0" fontId="43" fillId="2" borderId="0" xfId="0" applyFont="1" applyFill="1" applyAlignment="1">
      <alignment horizontal="centerContinuous" wrapText="1"/>
    </xf>
    <xf numFmtId="0" fontId="43" fillId="2" borderId="0" xfId="0" applyFont="1" applyFill="1" applyAlignment="1">
      <alignment/>
    </xf>
    <xf numFmtId="0" fontId="43" fillId="0" borderId="0" xfId="0" applyFont="1" applyAlignment="1">
      <alignment/>
    </xf>
    <xf numFmtId="0" fontId="10" fillId="4" borderId="1" xfId="0" applyFont="1" applyFill="1" applyBorder="1" applyAlignment="1">
      <alignment horizontal="center" vertical="center" wrapText="1"/>
    </xf>
    <xf numFmtId="0" fontId="25" fillId="4" borderId="0" xfId="0" applyFont="1" applyFill="1" applyAlignment="1">
      <alignment/>
    </xf>
    <xf numFmtId="0" fontId="25" fillId="4" borderId="0" xfId="0" applyFont="1" applyFill="1" applyAlignment="1" applyProtection="1">
      <alignment wrapText="1"/>
      <protection/>
    </xf>
    <xf numFmtId="0" fontId="6" fillId="4" borderId="0" xfId="0" applyFont="1" applyFill="1" applyAlignment="1">
      <alignment/>
    </xf>
    <xf numFmtId="0" fontId="25" fillId="4" borderId="0" xfId="0" applyFont="1" applyFill="1" applyBorder="1" applyAlignment="1" applyProtection="1">
      <alignment wrapText="1"/>
      <protection/>
    </xf>
    <xf numFmtId="0" fontId="33" fillId="4" borderId="0" xfId="0" applyFont="1" applyFill="1" applyAlignment="1">
      <alignment/>
    </xf>
    <xf numFmtId="0" fontId="14" fillId="4" borderId="0" xfId="0" applyFont="1" applyFill="1" applyAlignment="1">
      <alignment/>
    </xf>
    <xf numFmtId="0" fontId="23" fillId="4" borderId="15" xfId="0" applyFont="1" applyFill="1" applyBorder="1" applyAlignment="1">
      <alignment vertical="top" wrapText="1"/>
    </xf>
    <xf numFmtId="0" fontId="23" fillId="4" borderId="17" xfId="0" applyFont="1" applyFill="1" applyBorder="1" applyAlignment="1">
      <alignment horizontal="center" wrapText="1"/>
    </xf>
    <xf numFmtId="0" fontId="23" fillId="4" borderId="17" xfId="0" applyFont="1" applyFill="1" applyBorder="1" applyAlignment="1">
      <alignment horizontal="center" vertical="top" wrapText="1"/>
    </xf>
    <xf numFmtId="0" fontId="6" fillId="4" borderId="5" xfId="0" applyFont="1" applyFill="1" applyBorder="1" applyAlignment="1">
      <alignment horizontal="center"/>
    </xf>
    <xf numFmtId="0" fontId="23" fillId="4" borderId="22" xfId="0" applyFont="1" applyFill="1" applyBorder="1" applyAlignment="1">
      <alignment vertical="top" wrapText="1"/>
    </xf>
    <xf numFmtId="0" fontId="23" fillId="4" borderId="5" xfId="0" applyFont="1" applyFill="1" applyBorder="1" applyAlignment="1">
      <alignment horizontal="center" vertical="top" wrapText="1"/>
    </xf>
    <xf numFmtId="0" fontId="23" fillId="4" borderId="7" xfId="0" applyFont="1" applyFill="1" applyBorder="1" applyAlignment="1">
      <alignment/>
    </xf>
    <xf numFmtId="0" fontId="15" fillId="4" borderId="1" xfId="0" applyFont="1" applyFill="1" applyBorder="1" applyAlignment="1">
      <alignment horizontal="center" wrapText="1"/>
    </xf>
    <xf numFmtId="0" fontId="5" fillId="4" borderId="21" xfId="0" applyFont="1" applyFill="1" applyBorder="1" applyAlignment="1">
      <alignment/>
    </xf>
    <xf numFmtId="0" fontId="5" fillId="4" borderId="0" xfId="0" applyFont="1" applyFill="1" applyAlignment="1">
      <alignment horizontal="center"/>
    </xf>
    <xf numFmtId="0" fontId="23" fillId="4" borderId="7" xfId="0" applyFont="1" applyFill="1" applyBorder="1" applyAlignment="1">
      <alignment wrapText="1"/>
    </xf>
    <xf numFmtId="0" fontId="1" fillId="4" borderId="1" xfId="0" applyFont="1" applyFill="1" applyBorder="1" applyAlignment="1">
      <alignment horizontal="center" wrapText="1"/>
    </xf>
    <xf numFmtId="0" fontId="1" fillId="4" borderId="21" xfId="0" applyFont="1" applyFill="1" applyBorder="1" applyAlignment="1">
      <alignment horizontal="center" wrapText="1"/>
    </xf>
    <xf numFmtId="0" fontId="23" fillId="4" borderId="7" xfId="0" applyFont="1" applyFill="1" applyBorder="1" applyAlignment="1">
      <alignment horizontal="justify" wrapText="1"/>
    </xf>
    <xf numFmtId="0" fontId="23" fillId="4" borderId="7" xfId="0" applyFont="1" applyFill="1" applyBorder="1" applyAlignment="1">
      <alignment vertical="top" wrapText="1"/>
    </xf>
    <xf numFmtId="0" fontId="5" fillId="4" borderId="1" xfId="0" applyFont="1" applyFill="1" applyBorder="1" applyAlignment="1">
      <alignment horizontal="center"/>
    </xf>
    <xf numFmtId="0" fontId="5" fillId="4" borderId="21" xfId="0" applyFont="1" applyFill="1" applyBorder="1" applyAlignment="1">
      <alignment horizontal="center"/>
    </xf>
    <xf numFmtId="0" fontId="15" fillId="4" borderId="7" xfId="0" applyFont="1" applyFill="1" applyBorder="1" applyAlignment="1">
      <alignment vertical="center" wrapText="1"/>
    </xf>
    <xf numFmtId="0" fontId="22" fillId="4" borderId="18" xfId="0" applyFont="1" applyFill="1" applyBorder="1" applyAlignment="1">
      <alignment horizontal="center" vertical="center" wrapText="1"/>
    </xf>
    <xf numFmtId="0" fontId="30" fillId="4" borderId="18" xfId="0" applyFont="1" applyFill="1" applyBorder="1" applyAlignment="1">
      <alignment vertical="top" wrapText="1"/>
    </xf>
    <xf numFmtId="0" fontId="30" fillId="4" borderId="17" xfId="0" applyFont="1" applyFill="1" applyBorder="1" applyAlignment="1">
      <alignment horizontal="center" wrapText="1"/>
    </xf>
    <xf numFmtId="0" fontId="23" fillId="4" borderId="23" xfId="0" applyFont="1" applyFill="1" applyBorder="1" applyAlignment="1">
      <alignment wrapText="1"/>
    </xf>
    <xf numFmtId="0" fontId="30" fillId="4" borderId="1" xfId="0" applyFont="1" applyFill="1" applyBorder="1" applyAlignment="1">
      <alignment horizontal="center" vertical="top" wrapText="1"/>
    </xf>
    <xf numFmtId="0" fontId="5" fillId="4" borderId="24" xfId="0" applyFont="1" applyFill="1" applyBorder="1" applyAlignment="1">
      <alignment/>
    </xf>
    <xf numFmtId="0" fontId="24" fillId="5" borderId="23" xfId="0" applyFont="1" applyFill="1" applyBorder="1" applyAlignment="1">
      <alignment horizontal="center" vertical="top" wrapText="1"/>
    </xf>
    <xf numFmtId="0" fontId="23" fillId="4" borderId="22" xfId="0" applyFont="1" applyFill="1" applyBorder="1" applyAlignment="1">
      <alignment wrapText="1"/>
    </xf>
    <xf numFmtId="0" fontId="23" fillId="4" borderId="25" xfId="0" applyFont="1" applyFill="1" applyBorder="1" applyAlignment="1">
      <alignment wrapText="1"/>
    </xf>
    <xf numFmtId="0" fontId="22" fillId="4" borderId="8" xfId="0" applyFont="1" applyFill="1" applyBorder="1" applyAlignment="1">
      <alignment wrapText="1"/>
    </xf>
    <xf numFmtId="0" fontId="5" fillId="4" borderId="9" xfId="0" applyFont="1" applyFill="1" applyBorder="1" applyAlignment="1">
      <alignment horizontal="center"/>
    </xf>
    <xf numFmtId="0" fontId="30" fillId="6" borderId="15" xfId="0" applyFont="1" applyFill="1" applyBorder="1" applyAlignment="1">
      <alignment horizontal="center" wrapText="1"/>
    </xf>
    <xf numFmtId="0" fontId="30" fillId="6" borderId="17" xfId="0" applyFont="1" applyFill="1" applyBorder="1" applyAlignment="1">
      <alignment horizontal="center" wrapText="1"/>
    </xf>
    <xf numFmtId="0" fontId="24" fillId="7" borderId="23" xfId="0" applyFont="1" applyFill="1" applyBorder="1" applyAlignment="1">
      <alignment horizontal="center" vertical="top" wrapText="1"/>
    </xf>
    <xf numFmtId="0" fontId="30" fillId="6" borderId="15" xfId="0" applyFont="1" applyFill="1" applyBorder="1" applyAlignment="1">
      <alignment wrapText="1"/>
    </xf>
    <xf numFmtId="0" fontId="31" fillId="6" borderId="15" xfId="0" applyFont="1" applyFill="1" applyBorder="1" applyAlignment="1">
      <alignment horizontal="left" wrapText="1"/>
    </xf>
    <xf numFmtId="0" fontId="34" fillId="7" borderId="23" xfId="0" applyFont="1" applyFill="1" applyBorder="1" applyAlignment="1">
      <alignment horizontal="center" vertical="top" wrapText="1"/>
    </xf>
    <xf numFmtId="0" fontId="23" fillId="0" borderId="22" xfId="0" applyFont="1" applyBorder="1" applyAlignment="1">
      <alignment wrapText="1"/>
    </xf>
    <xf numFmtId="0" fontId="23" fillId="0" borderId="26" xfId="0" applyFont="1" applyBorder="1" applyAlignment="1">
      <alignment wrapText="1"/>
    </xf>
    <xf numFmtId="0" fontId="24" fillId="5" borderId="22" xfId="0" applyFont="1" applyFill="1" applyBorder="1" applyAlignment="1">
      <alignment horizontal="left" vertical="top" wrapText="1"/>
    </xf>
    <xf numFmtId="0" fontId="30" fillId="4" borderId="15" xfId="0" applyFont="1" applyFill="1" applyBorder="1" applyAlignment="1">
      <alignment horizontal="center" wrapText="1"/>
    </xf>
    <xf numFmtId="0" fontId="7" fillId="4" borderId="0" xfId="0" applyFont="1" applyFill="1" applyAlignment="1">
      <alignment/>
    </xf>
    <xf numFmtId="0" fontId="23" fillId="0" borderId="1" xfId="0" applyFont="1" applyBorder="1" applyAlignment="1">
      <alignment wrapText="1"/>
    </xf>
    <xf numFmtId="0" fontId="23" fillId="0" borderId="27" xfId="0" applyFont="1" applyBorder="1" applyAlignment="1">
      <alignment horizontal="center" wrapText="1"/>
    </xf>
    <xf numFmtId="0" fontId="23" fillId="0" borderId="28" xfId="0" applyFont="1" applyBorder="1" applyAlignment="1">
      <alignment horizontal="center" wrapText="1"/>
    </xf>
    <xf numFmtId="0" fontId="15" fillId="8" borderId="8" xfId="0" applyFont="1" applyFill="1" applyBorder="1" applyAlignment="1">
      <alignment vertical="top" wrapText="1"/>
    </xf>
    <xf numFmtId="0" fontId="22" fillId="9" borderId="15" xfId="0" applyFont="1" applyFill="1" applyBorder="1" applyAlignment="1">
      <alignment horizontal="center" wrapText="1"/>
    </xf>
    <xf numFmtId="0" fontId="15" fillId="9" borderId="23" xfId="0" applyFont="1" applyFill="1" applyBorder="1" applyAlignment="1">
      <alignment vertical="top" wrapText="1"/>
    </xf>
    <xf numFmtId="0" fontId="17" fillId="9" borderId="23" xfId="0" applyFont="1" applyFill="1" applyBorder="1" applyAlignment="1">
      <alignment horizontal="center" vertical="top" wrapText="1"/>
    </xf>
    <xf numFmtId="0" fontId="17" fillId="9" borderId="29" xfId="0" applyFont="1" applyFill="1" applyBorder="1" applyAlignment="1">
      <alignment horizontal="center" vertical="top" wrapText="1"/>
    </xf>
    <xf numFmtId="0" fontId="30" fillId="6" borderId="5" xfId="0" applyFont="1" applyFill="1" applyBorder="1" applyAlignment="1">
      <alignment horizontal="center" wrapText="1"/>
    </xf>
    <xf numFmtId="0" fontId="23" fillId="10" borderId="18" xfId="0" applyFont="1" applyFill="1" applyBorder="1" applyAlignment="1">
      <alignment vertical="top" wrapText="1"/>
    </xf>
    <xf numFmtId="0" fontId="30" fillId="10" borderId="15" xfId="0" applyFont="1" applyFill="1" applyBorder="1" applyAlignment="1">
      <alignment horizontal="center" wrapText="1"/>
    </xf>
    <xf numFmtId="0" fontId="30" fillId="10" borderId="17" xfId="0" applyFont="1" applyFill="1" applyBorder="1" applyAlignment="1">
      <alignment horizontal="center" wrapText="1"/>
    </xf>
    <xf numFmtId="0" fontId="22" fillId="10" borderId="22" xfId="0" applyFont="1" applyFill="1" applyBorder="1" applyAlignment="1">
      <alignment wrapText="1"/>
    </xf>
    <xf numFmtId="0" fontId="22" fillId="0" borderId="30" xfId="0" applyFont="1" applyBorder="1" applyAlignment="1">
      <alignment horizontal="center" wrapText="1"/>
    </xf>
    <xf numFmtId="0" fontId="22" fillId="9" borderId="9" xfId="0" applyFont="1" applyFill="1" applyBorder="1" applyAlignment="1">
      <alignment horizontal="center" wrapText="1"/>
    </xf>
    <xf numFmtId="0" fontId="23" fillId="9" borderId="8" xfId="0" applyFont="1" applyFill="1" applyBorder="1" applyAlignment="1">
      <alignment wrapText="1"/>
    </xf>
    <xf numFmtId="0" fontId="23" fillId="9" borderId="9" xfId="0" applyFont="1" applyFill="1" applyBorder="1" applyAlignment="1">
      <alignment horizontal="center" wrapText="1"/>
    </xf>
    <xf numFmtId="0" fontId="15" fillId="9" borderId="5" xfId="0" applyFont="1" applyFill="1" applyBorder="1" applyAlignment="1">
      <alignment vertical="top" wrapText="1"/>
    </xf>
    <xf numFmtId="0" fontId="16" fillId="9" borderId="31" xfId="0" applyFont="1" applyFill="1" applyBorder="1" applyAlignment="1">
      <alignment horizontal="center" vertical="top" wrapText="1"/>
    </xf>
    <xf numFmtId="0" fontId="6" fillId="9" borderId="9" xfId="0" applyFont="1" applyFill="1" applyBorder="1" applyAlignment="1">
      <alignment horizontal="center"/>
    </xf>
    <xf numFmtId="0" fontId="23" fillId="0" borderId="3" xfId="0" applyFont="1" applyBorder="1" applyAlignment="1">
      <alignment wrapText="1"/>
    </xf>
    <xf numFmtId="0" fontId="23" fillId="2" borderId="3" xfId="0" applyFont="1" applyFill="1" applyBorder="1" applyAlignment="1">
      <alignment horizontal="center" vertical="center" wrapText="1"/>
    </xf>
    <xf numFmtId="0" fontId="23" fillId="2" borderId="3" xfId="0" applyFont="1" applyFill="1" applyBorder="1" applyAlignment="1">
      <alignment horizontal="center" vertical="top" wrapText="1"/>
    </xf>
    <xf numFmtId="0" fontId="23" fillId="9" borderId="9" xfId="0" applyFont="1" applyFill="1" applyBorder="1" applyAlignment="1">
      <alignment horizontal="center" vertical="top" wrapText="1"/>
    </xf>
    <xf numFmtId="0" fontId="23" fillId="9" borderId="10" xfId="0" applyFont="1" applyFill="1" applyBorder="1" applyAlignment="1">
      <alignment horizontal="center" vertical="top" wrapText="1"/>
    </xf>
    <xf numFmtId="0" fontId="26" fillId="3" borderId="1" xfId="0" applyFont="1" applyFill="1" applyBorder="1" applyAlignment="1">
      <alignment horizontal="center" wrapText="1"/>
    </xf>
    <xf numFmtId="0" fontId="4" fillId="2" borderId="1" xfId="0" applyFont="1" applyFill="1" applyBorder="1" applyAlignment="1">
      <alignment horizontal="center" wrapText="1"/>
    </xf>
    <xf numFmtId="0" fontId="5" fillId="2" borderId="1" xfId="0" applyFont="1" applyFill="1" applyBorder="1" applyAlignment="1">
      <alignment/>
    </xf>
    <xf numFmtId="0" fontId="4" fillId="2" borderId="3" xfId="0" applyFont="1" applyFill="1" applyBorder="1" applyAlignment="1">
      <alignment horizontal="center" wrapText="1"/>
    </xf>
    <xf numFmtId="0" fontId="5" fillId="2" borderId="3" xfId="0" applyFont="1" applyFill="1" applyBorder="1" applyAlignment="1">
      <alignment/>
    </xf>
    <xf numFmtId="0" fontId="4" fillId="2" borderId="2" xfId="0" applyFont="1" applyFill="1" applyBorder="1" applyAlignment="1">
      <alignment/>
    </xf>
    <xf numFmtId="0" fontId="4" fillId="2" borderId="2" xfId="0" applyFont="1" applyFill="1" applyBorder="1" applyAlignment="1">
      <alignment/>
    </xf>
    <xf numFmtId="0" fontId="4" fillId="2" borderId="32" xfId="0" applyFont="1" applyFill="1" applyBorder="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1" xfId="0" applyFont="1" applyFill="1" applyBorder="1" applyAlignment="1">
      <alignment/>
    </xf>
    <xf numFmtId="0" fontId="4" fillId="2" borderId="33" xfId="0" applyFont="1" applyFill="1" applyBorder="1" applyAlignment="1">
      <alignment/>
    </xf>
    <xf numFmtId="0" fontId="4" fillId="2" borderId="6" xfId="0" applyFont="1" applyFill="1" applyBorder="1" applyAlignment="1">
      <alignment/>
    </xf>
    <xf numFmtId="4" fontId="4" fillId="3" borderId="1" xfId="0" applyNumberFormat="1" applyFont="1" applyFill="1" applyBorder="1" applyAlignment="1">
      <alignment horizontal="center"/>
    </xf>
    <xf numFmtId="4" fontId="1" fillId="2" borderId="1" xfId="0" applyNumberFormat="1" applyFont="1" applyFill="1" applyBorder="1" applyAlignment="1">
      <alignment wrapText="1"/>
    </xf>
    <xf numFmtId="4" fontId="4" fillId="3" borderId="1" xfId="0" applyNumberFormat="1" applyFont="1" applyFill="1" applyBorder="1" applyAlignment="1">
      <alignment/>
    </xf>
    <xf numFmtId="4" fontId="0" fillId="2" borderId="1" xfId="0" applyNumberFormat="1" applyFont="1" applyFill="1" applyBorder="1" applyAlignment="1">
      <alignment horizontal="center" wrapText="1"/>
    </xf>
    <xf numFmtId="0" fontId="23" fillId="0" borderId="17" xfId="0" applyFont="1" applyBorder="1" applyAlignment="1">
      <alignment horizontal="center" vertical="center" wrapText="1"/>
    </xf>
    <xf numFmtId="0" fontId="23" fillId="4" borderId="17" xfId="0" applyFont="1" applyFill="1" applyBorder="1" applyAlignment="1">
      <alignment horizontal="center" vertical="center" wrapText="1"/>
    </xf>
    <xf numFmtId="0" fontId="23" fillId="4" borderId="5" xfId="0" applyFont="1" applyFill="1" applyBorder="1" applyAlignment="1">
      <alignment horizontal="center" vertical="center" wrapText="1"/>
    </xf>
    <xf numFmtId="4" fontId="16" fillId="4" borderId="34" xfId="0" applyNumberFormat="1" applyFont="1" applyFill="1" applyBorder="1" applyAlignment="1">
      <alignment horizontal="center" vertical="top" wrapText="1"/>
    </xf>
    <xf numFmtId="4" fontId="15" fillId="4" borderId="35" xfId="0" applyNumberFormat="1" applyFont="1" applyFill="1" applyBorder="1" applyAlignment="1">
      <alignment vertical="top" wrapText="1"/>
    </xf>
    <xf numFmtId="4" fontId="22" fillId="0" borderId="30" xfId="0" applyNumberFormat="1" applyFont="1" applyBorder="1" applyAlignment="1">
      <alignment horizontal="center" wrapText="1"/>
    </xf>
    <xf numFmtId="0" fontId="23" fillId="4" borderId="11" xfId="0" applyFont="1" applyFill="1" applyBorder="1" applyAlignment="1">
      <alignment vertical="top" wrapText="1"/>
    </xf>
    <xf numFmtId="0" fontId="23" fillId="4" borderId="36" xfId="0" applyFont="1" applyFill="1" applyBorder="1" applyAlignment="1">
      <alignment wrapText="1"/>
    </xf>
    <xf numFmtId="0" fontId="30" fillId="4" borderId="1" xfId="0" applyFont="1" applyFill="1" applyBorder="1" applyAlignment="1">
      <alignment horizontal="center" wrapText="1"/>
    </xf>
    <xf numFmtId="0" fontId="30" fillId="4" borderId="1" xfId="0" applyFont="1" applyFill="1" applyBorder="1" applyAlignment="1">
      <alignment horizontal="center" vertical="center" wrapText="1"/>
    </xf>
    <xf numFmtId="0" fontId="43" fillId="4" borderId="1" xfId="0" applyFont="1" applyFill="1" applyBorder="1" applyAlignment="1">
      <alignment/>
    </xf>
    <xf numFmtId="0" fontId="10" fillId="2" borderId="1" xfId="0" applyFont="1" applyFill="1" applyBorder="1" applyAlignment="1">
      <alignment horizontal="center" vertical="center"/>
    </xf>
    <xf numFmtId="4" fontId="30" fillId="6" borderId="17" xfId="0" applyNumberFormat="1" applyFont="1" applyFill="1" applyBorder="1" applyAlignment="1">
      <alignment horizontal="center" wrapText="1"/>
    </xf>
    <xf numFmtId="4" fontId="30" fillId="0" borderId="17" xfId="0" applyNumberFormat="1" applyFont="1" applyBorder="1" applyAlignment="1">
      <alignment horizontal="center" wrapText="1"/>
    </xf>
    <xf numFmtId="4" fontId="30" fillId="4" borderId="17" xfId="0" applyNumberFormat="1" applyFont="1" applyFill="1" applyBorder="1" applyAlignment="1">
      <alignment horizontal="center" wrapText="1"/>
    </xf>
    <xf numFmtId="4" fontId="30" fillId="0" borderId="16" xfId="0" applyNumberFormat="1" applyFont="1" applyBorder="1" applyAlignment="1">
      <alignment horizontal="center" wrapText="1"/>
    </xf>
    <xf numFmtId="4" fontId="30" fillId="10" borderId="17" xfId="0" applyNumberFormat="1" applyFont="1" applyFill="1" applyBorder="1" applyAlignment="1">
      <alignment horizontal="center" wrapText="1"/>
    </xf>
    <xf numFmtId="4" fontId="23" fillId="0" borderId="17" xfId="0" applyNumberFormat="1" applyFont="1" applyBorder="1" applyAlignment="1">
      <alignment horizontal="center" wrapText="1"/>
    </xf>
    <xf numFmtId="4" fontId="22" fillId="9" borderId="15" xfId="0" applyNumberFormat="1" applyFont="1" applyFill="1" applyBorder="1" applyAlignment="1">
      <alignment horizontal="center" wrapText="1"/>
    </xf>
    <xf numFmtId="4" fontId="30" fillId="0" borderId="16" xfId="0" applyNumberFormat="1" applyFont="1" applyBorder="1" applyAlignment="1">
      <alignment horizontal="right" wrapText="1"/>
    </xf>
    <xf numFmtId="4" fontId="23" fillId="0" borderId="17" xfId="0" applyNumberFormat="1" applyFont="1" applyBorder="1" applyAlignment="1">
      <alignment horizontal="right" wrapText="1"/>
    </xf>
    <xf numFmtId="4" fontId="23" fillId="0" borderId="17" xfId="0" applyNumberFormat="1" applyFont="1" applyBorder="1" applyAlignment="1">
      <alignment horizontal="right" vertical="top" wrapText="1"/>
    </xf>
    <xf numFmtId="4" fontId="23" fillId="4" borderId="17" xfId="0" applyNumberFormat="1" applyFont="1" applyFill="1" applyBorder="1" applyAlignment="1">
      <alignment horizontal="right" wrapText="1"/>
    </xf>
    <xf numFmtId="4" fontId="23" fillId="4" borderId="17" xfId="0" applyNumberFormat="1" applyFont="1" applyFill="1" applyBorder="1" applyAlignment="1">
      <alignment horizontal="right" vertical="top" wrapText="1"/>
    </xf>
    <xf numFmtId="4" fontId="17" fillId="9" borderId="10" xfId="0" applyNumberFormat="1" applyFont="1" applyFill="1" applyBorder="1" applyAlignment="1">
      <alignment horizontal="right" vertical="top" wrapText="1"/>
    </xf>
    <xf numFmtId="4" fontId="23" fillId="9" borderId="9" xfId="0" applyNumberFormat="1" applyFont="1" applyFill="1" applyBorder="1" applyAlignment="1">
      <alignment horizontal="center" wrapText="1"/>
    </xf>
    <xf numFmtId="4" fontId="22" fillId="9" borderId="9" xfId="0" applyNumberFormat="1" applyFont="1" applyFill="1" applyBorder="1" applyAlignment="1">
      <alignment horizontal="center" wrapText="1"/>
    </xf>
    <xf numFmtId="0" fontId="5" fillId="2" borderId="5" xfId="0" applyFont="1" applyFill="1" applyBorder="1" applyAlignment="1" applyProtection="1">
      <alignment/>
      <protection locked="0"/>
    </xf>
    <xf numFmtId="0" fontId="5" fillId="2" borderId="16" xfId="0" applyFont="1" applyFill="1" applyBorder="1" applyAlignment="1" applyProtection="1">
      <alignment/>
      <protection locked="0"/>
    </xf>
    <xf numFmtId="0" fontId="6" fillId="2" borderId="0" xfId="0" applyFont="1" applyFill="1" applyAlignment="1">
      <alignment horizontal="center"/>
    </xf>
    <xf numFmtId="0" fontId="37" fillId="3" borderId="37" xfId="0" applyFont="1" applyFill="1" applyBorder="1" applyAlignment="1">
      <alignment horizontal="left" vertical="center"/>
    </xf>
    <xf numFmtId="0" fontId="4" fillId="2" borderId="0" xfId="0" applyFont="1" applyFill="1" applyAlignment="1">
      <alignment horizontal="center" vertical="center" wrapText="1"/>
    </xf>
    <xf numFmtId="0" fontId="10" fillId="3"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4" fillId="0" borderId="38" xfId="0" applyNumberFormat="1" applyFont="1" applyFill="1" applyBorder="1" applyAlignment="1">
      <alignment horizontal="center" vertical="top" wrapText="1"/>
    </xf>
    <xf numFmtId="49" fontId="4" fillId="0" borderId="39" xfId="0" applyNumberFormat="1" applyFont="1" applyFill="1" applyBorder="1" applyAlignment="1">
      <alignment horizontal="center" vertical="top" wrapText="1"/>
    </xf>
    <xf numFmtId="4" fontId="5" fillId="2" borderId="1" xfId="0" applyNumberFormat="1" applyFont="1" applyFill="1" applyBorder="1" applyAlignment="1">
      <alignment/>
    </xf>
    <xf numFmtId="4" fontId="1" fillId="2"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6" fillId="2" borderId="0" xfId="0" applyFont="1" applyFill="1" applyBorder="1" applyAlignment="1">
      <alignment wrapText="1"/>
    </xf>
    <xf numFmtId="0" fontId="0" fillId="0" borderId="0" xfId="0" applyAlignment="1">
      <alignment/>
    </xf>
    <xf numFmtId="0" fontId="6" fillId="2" borderId="0" xfId="0" applyFont="1" applyFill="1" applyAlignment="1">
      <alignment horizontal="center" wrapText="1"/>
    </xf>
    <xf numFmtId="0" fontId="5" fillId="0" borderId="0" xfId="0" applyFont="1" applyAlignment="1">
      <alignment horizontal="left" vertical="center" wrapText="1"/>
    </xf>
    <xf numFmtId="0" fontId="10" fillId="3" borderId="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6" fillId="0" borderId="0" xfId="0" applyFont="1" applyAlignment="1">
      <alignment horizontal="left" vertical="center" wrapText="1"/>
    </xf>
    <xf numFmtId="49" fontId="10" fillId="3"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6" fillId="2" borderId="0" xfId="0" applyFont="1" applyFill="1" applyAlignment="1">
      <alignment vertical="center" wrapText="1"/>
    </xf>
    <xf numFmtId="0" fontId="6" fillId="2" borderId="37" xfId="0" applyFont="1" applyFill="1" applyBorder="1" applyAlignment="1">
      <alignment horizontal="left" wrapText="1"/>
    </xf>
    <xf numFmtId="0" fontId="6" fillId="2" borderId="0" xfId="0" applyFont="1" applyFill="1" applyAlignment="1">
      <alignment horizontal="left"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Fill="1" applyBorder="1" applyAlignment="1">
      <alignment horizontal="center" vertical="center" wrapText="1"/>
    </xf>
    <xf numFmtId="0" fontId="0" fillId="2" borderId="0" xfId="0" applyFont="1" applyFill="1" applyAlignment="1">
      <alignment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37" xfId="0" applyFont="1" applyBorder="1" applyAlignment="1">
      <alignment horizontal="left" vertical="center" wrapText="1"/>
    </xf>
    <xf numFmtId="0" fontId="6" fillId="0" borderId="0" xfId="0" applyFont="1" applyAlignment="1">
      <alignment horizontal="center"/>
    </xf>
    <xf numFmtId="0" fontId="16" fillId="2" borderId="0" xfId="0" applyFont="1" applyFill="1" applyAlignment="1">
      <alignment horizontal="center"/>
    </xf>
    <xf numFmtId="0" fontId="0" fillId="0" borderId="0" xfId="0" applyAlignment="1">
      <alignment horizontal="left"/>
    </xf>
    <xf numFmtId="0" fontId="29" fillId="4" borderId="0" xfId="0" applyFont="1" applyFill="1" applyBorder="1" applyAlignment="1">
      <alignment horizontal="center" vertical="top" wrapText="1"/>
    </xf>
    <xf numFmtId="0" fontId="29" fillId="2" borderId="0" xfId="0" applyFont="1" applyFill="1" applyBorder="1" applyAlignment="1">
      <alignment horizontal="left" vertical="center" wrapText="1"/>
    </xf>
    <xf numFmtId="0" fontId="16" fillId="0" borderId="0" xfId="0" applyFont="1" applyBorder="1" applyAlignment="1">
      <alignment horizontal="left"/>
    </xf>
    <xf numFmtId="0" fontId="15" fillId="2" borderId="0" xfId="0" applyFont="1" applyFill="1" applyBorder="1" applyAlignment="1">
      <alignment horizontal="left" vertical="center" wrapText="1"/>
    </xf>
    <xf numFmtId="0" fontId="16" fillId="0" borderId="42" xfId="0" applyFont="1" applyBorder="1" applyAlignment="1">
      <alignment horizontal="left" wrapText="1"/>
    </xf>
    <xf numFmtId="0" fontId="33" fillId="4" borderId="0" xfId="0" applyFont="1" applyFill="1" applyAlignment="1">
      <alignment horizontal="left" wrapText="1"/>
    </xf>
    <xf numFmtId="0" fontId="15" fillId="2" borderId="0" xfId="0" applyFont="1" applyFill="1" applyAlignment="1">
      <alignment horizontal="left" vertical="center" wrapText="1"/>
    </xf>
    <xf numFmtId="0" fontId="16" fillId="0" borderId="42" xfId="0" applyFont="1" applyBorder="1" applyAlignment="1">
      <alignment horizontal="left"/>
    </xf>
    <xf numFmtId="0" fontId="15" fillId="2" borderId="0" xfId="0" applyFont="1" applyFill="1" applyBorder="1" applyAlignment="1">
      <alignment horizontal="left" wrapText="1"/>
    </xf>
    <xf numFmtId="0" fontId="44" fillId="9" borderId="23" xfId="0" applyFont="1" applyFill="1" applyBorder="1" applyAlignment="1">
      <alignment horizontal="center" wrapText="1"/>
    </xf>
    <xf numFmtId="0" fontId="44" fillId="9" borderId="31" xfId="0" applyFont="1" applyFill="1" applyBorder="1" applyAlignment="1">
      <alignment horizontal="center" wrapText="1"/>
    </xf>
    <xf numFmtId="0" fontId="44" fillId="0" borderId="23" xfId="0" applyFont="1" applyBorder="1" applyAlignment="1">
      <alignment horizontal="center" wrapText="1"/>
    </xf>
    <xf numFmtId="0" fontId="44" fillId="0" borderId="31" xfId="0" applyFont="1" applyBorder="1" applyAlignment="1">
      <alignment horizontal="center" wrapText="1"/>
    </xf>
    <xf numFmtId="0" fontId="10" fillId="5" borderId="4"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16" xfId="0" applyFont="1" applyFill="1" applyBorder="1" applyAlignment="1">
      <alignment horizontal="center" vertical="center" wrapText="1"/>
    </xf>
    <xf numFmtId="2" fontId="4" fillId="2" borderId="0" xfId="0" applyNumberFormat="1" applyFont="1" applyFill="1" applyAlignment="1" applyProtection="1">
      <alignment horizontal="center" vertical="center" wrapText="1"/>
      <protection locked="0"/>
    </xf>
    <xf numFmtId="0" fontId="6" fillId="0" borderId="0" xfId="0" applyFont="1" applyAlignment="1">
      <alignment horizontal="left"/>
    </xf>
    <xf numFmtId="0" fontId="4" fillId="2" borderId="43"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5" xfId="0" applyFont="1" applyBorder="1" applyAlignment="1">
      <alignment horizontal="center" vertical="center" wrapText="1"/>
    </xf>
    <xf numFmtId="0" fontId="14" fillId="2" borderId="0" xfId="0" applyFont="1" applyFill="1" applyAlignment="1">
      <alignment horizontal="left" vertical="center" wrapText="1"/>
    </xf>
    <xf numFmtId="0" fontId="14" fillId="0" borderId="0" xfId="0" applyFont="1" applyAlignment="1">
      <alignment horizontal="left" vertical="center"/>
    </xf>
    <xf numFmtId="0" fontId="23"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H27"/>
  <sheetViews>
    <sheetView zoomScale="75" zoomScaleNormal="75" workbookViewId="0" topLeftCell="A1">
      <selection activeCell="A35" sqref="A35"/>
    </sheetView>
  </sheetViews>
  <sheetFormatPr defaultColWidth="9.140625" defaultRowHeight="12.75"/>
  <cols>
    <col min="1" max="1" width="26.7109375" style="18" customWidth="1"/>
    <col min="2" max="2" width="22.7109375" style="18" customWidth="1"/>
    <col min="3" max="3" width="19.140625" style="18" customWidth="1"/>
    <col min="4" max="4" width="18.00390625" style="18" customWidth="1"/>
    <col min="5" max="5" width="18.8515625" style="18" customWidth="1"/>
    <col min="6" max="6" width="15.8515625" style="18" customWidth="1"/>
    <col min="7" max="8" width="9.140625" style="18" customWidth="1"/>
    <col min="9" max="16384" width="9.140625" style="2" customWidth="1"/>
  </cols>
  <sheetData>
    <row r="1" ht="15">
      <c r="E1" s="72" t="s">
        <v>83</v>
      </c>
    </row>
    <row r="2" spans="1:8" s="1" customFormat="1" ht="15.75">
      <c r="A2" s="39" t="s">
        <v>354</v>
      </c>
      <c r="B2" s="19"/>
      <c r="C2" s="19"/>
      <c r="D2" s="19"/>
      <c r="E2" s="63"/>
      <c r="F2" s="63"/>
      <c r="H2" s="19"/>
    </row>
    <row r="3" spans="1:8" s="1" customFormat="1" ht="15.75">
      <c r="A3" s="39"/>
      <c r="B3" s="19"/>
      <c r="C3" s="19"/>
      <c r="D3" s="19"/>
      <c r="E3" s="63"/>
      <c r="F3" s="63"/>
      <c r="H3" s="19"/>
    </row>
    <row r="4" spans="1:8" s="1" customFormat="1" ht="15.75">
      <c r="A4" s="19" t="s">
        <v>62</v>
      </c>
      <c r="B4" s="19"/>
      <c r="C4" s="19"/>
      <c r="D4" s="19"/>
      <c r="E4" s="63"/>
      <c r="F4" s="63"/>
      <c r="H4" s="19"/>
    </row>
    <row r="5" spans="1:8" s="1" customFormat="1" ht="15.75">
      <c r="A5" s="19"/>
      <c r="B5" s="19"/>
      <c r="C5" s="19"/>
      <c r="D5" s="19"/>
      <c r="E5" s="63"/>
      <c r="F5" s="63"/>
      <c r="H5" s="19"/>
    </row>
    <row r="6" spans="1:8" s="1" customFormat="1" ht="51.75" customHeight="1">
      <c r="A6" s="331" t="s">
        <v>358</v>
      </c>
      <c r="B6" s="331"/>
      <c r="C6" s="331"/>
      <c r="D6" s="331"/>
      <c r="E6" s="58"/>
      <c r="F6" s="58"/>
      <c r="G6" s="19"/>
      <c r="H6" s="19"/>
    </row>
    <row r="8" spans="1:8" s="7" customFormat="1" ht="89.25" customHeight="1">
      <c r="A8" s="22" t="s">
        <v>95</v>
      </c>
      <c r="B8" s="22" t="s">
        <v>84</v>
      </c>
      <c r="C8" s="22" t="s">
        <v>108</v>
      </c>
      <c r="D8" s="60" t="s">
        <v>85</v>
      </c>
      <c r="E8" s="115"/>
      <c r="G8" s="42"/>
      <c r="H8" s="42"/>
    </row>
    <row r="9" spans="1:8" s="10" customFormat="1" ht="14.25" customHeight="1">
      <c r="A9" s="36" t="s">
        <v>66</v>
      </c>
      <c r="B9" s="36" t="s">
        <v>67</v>
      </c>
      <c r="C9" s="36" t="s">
        <v>68</v>
      </c>
      <c r="D9" s="61" t="s">
        <v>78</v>
      </c>
      <c r="E9" s="116"/>
      <c r="G9" s="43"/>
      <c r="H9" s="43"/>
    </row>
    <row r="10" spans="1:6" ht="15">
      <c r="A10" s="65">
        <v>146</v>
      </c>
      <c r="B10" s="65">
        <v>0</v>
      </c>
      <c r="C10" s="65">
        <v>0</v>
      </c>
      <c r="D10" s="65">
        <f>A10+B10-C10</f>
        <v>146</v>
      </c>
      <c r="E10" s="117"/>
      <c r="F10" s="2"/>
    </row>
    <row r="11" ht="15">
      <c r="A11" s="42" t="s">
        <v>96</v>
      </c>
    </row>
    <row r="12" ht="15">
      <c r="A12" s="42" t="s">
        <v>109</v>
      </c>
    </row>
    <row r="13" ht="15">
      <c r="A13" s="62" t="s">
        <v>93</v>
      </c>
    </row>
    <row r="14" ht="15">
      <c r="A14" s="62" t="s">
        <v>94</v>
      </c>
    </row>
    <row r="15" spans="1:2" ht="15">
      <c r="A15" s="332" t="s">
        <v>372</v>
      </c>
      <c r="B15" s="333"/>
    </row>
    <row r="16" spans="1:2" ht="15">
      <c r="A16" s="333"/>
      <c r="B16" s="333"/>
    </row>
    <row r="17" spans="1:2" ht="15">
      <c r="A17" s="333"/>
      <c r="B17" s="333"/>
    </row>
    <row r="18" spans="1:2" ht="15">
      <c r="A18" s="333"/>
      <c r="B18" s="333"/>
    </row>
    <row r="19" ht="15">
      <c r="A19" s="62"/>
    </row>
    <row r="20" spans="5:6" ht="15">
      <c r="E20" s="57" t="s">
        <v>73</v>
      </c>
      <c r="F20" s="59"/>
    </row>
    <row r="21" spans="4:6" ht="0.75" customHeight="1">
      <c r="D21" s="334" t="s">
        <v>356</v>
      </c>
      <c r="E21" s="333"/>
      <c r="F21" s="333"/>
    </row>
    <row r="22" spans="4:7" ht="1.5" customHeight="1" hidden="1">
      <c r="D22" s="333"/>
      <c r="E22" s="333"/>
      <c r="F22" s="333"/>
      <c r="G22" s="63"/>
    </row>
    <row r="23" spans="4:6" ht="0.75" customHeight="1" hidden="1">
      <c r="D23" s="333"/>
      <c r="E23" s="333"/>
      <c r="F23" s="333"/>
    </row>
    <row r="24" spans="4:6" ht="17.25" customHeight="1">
      <c r="D24" s="333"/>
      <c r="E24" s="333"/>
      <c r="F24" s="333"/>
    </row>
    <row r="25" spans="4:6" ht="15">
      <c r="D25" s="333"/>
      <c r="E25" s="333"/>
      <c r="F25" s="333"/>
    </row>
    <row r="26" spans="4:6" ht="15">
      <c r="D26" s="333"/>
      <c r="E26" s="333"/>
      <c r="F26" s="333"/>
    </row>
    <row r="27" ht="15">
      <c r="D27" s="18" t="s">
        <v>357</v>
      </c>
    </row>
  </sheetData>
  <mergeCells count="3">
    <mergeCell ref="A6:D6"/>
    <mergeCell ref="A15:B18"/>
    <mergeCell ref="D21:F26"/>
  </mergeCells>
  <printOptions/>
  <pageMargins left="0.7874015748031497" right="0.2755905511811024" top="0.2362204724409449" bottom="0.35433070866141736" header="0.2362204724409449" footer="0.6692913385826772"/>
  <pageSetup fitToHeight="3"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indexed="22"/>
  </sheetPr>
  <dimension ref="A1:E14"/>
  <sheetViews>
    <sheetView tabSelected="1" zoomScale="75" zoomScaleNormal="75" workbookViewId="0" topLeftCell="A1">
      <selection activeCell="A8" sqref="A8"/>
    </sheetView>
  </sheetViews>
  <sheetFormatPr defaultColWidth="9.140625" defaultRowHeight="12.75"/>
  <cols>
    <col min="1" max="1" width="23.28125" style="2" customWidth="1"/>
    <col min="2" max="2" width="17.8515625" style="18" customWidth="1"/>
    <col min="3" max="3" width="19.421875" style="18" customWidth="1"/>
    <col min="4" max="4" width="14.00390625" style="18" customWidth="1"/>
    <col min="5" max="8" width="9.140625" style="18" customWidth="1"/>
    <col min="9" max="16384" width="9.140625" style="2" customWidth="1"/>
  </cols>
  <sheetData>
    <row r="1" spans="2:4" ht="15">
      <c r="B1" s="69"/>
      <c r="C1" s="69"/>
      <c r="D1" s="69"/>
    </row>
    <row r="2" spans="1:4" ht="33.75" customHeight="1">
      <c r="A2" s="374" t="s">
        <v>369</v>
      </c>
      <c r="B2" s="374"/>
      <c r="C2" s="374"/>
      <c r="D2" s="78"/>
    </row>
    <row r="3" spans="2:4" ht="15.75" thickBot="1">
      <c r="B3" s="71"/>
      <c r="C3" s="71"/>
      <c r="D3" s="69"/>
    </row>
    <row r="4" spans="1:4" ht="36" customHeight="1" thickBot="1">
      <c r="A4" s="370" t="s">
        <v>86</v>
      </c>
      <c r="B4" s="372" t="s">
        <v>87</v>
      </c>
      <c r="C4" s="373"/>
      <c r="D4" s="69"/>
    </row>
    <row r="5" spans="1:4" ht="30" customHeight="1" thickBot="1">
      <c r="A5" s="371"/>
      <c r="B5" s="75" t="s">
        <v>88</v>
      </c>
      <c r="C5" s="75" t="s">
        <v>89</v>
      </c>
      <c r="D5" s="69"/>
    </row>
    <row r="6" spans="1:4" ht="15.75" thickBot="1">
      <c r="A6" s="77" t="s">
        <v>90</v>
      </c>
      <c r="B6" s="77" t="s">
        <v>67</v>
      </c>
      <c r="C6" s="77" t="s">
        <v>68</v>
      </c>
      <c r="D6" s="69"/>
    </row>
    <row r="7" spans="1:4" ht="33.75" customHeight="1" thickBot="1">
      <c r="A7" s="76">
        <f>B7+C7</f>
        <v>4452.5599999999995</v>
      </c>
      <c r="B7" s="320">
        <v>2075.2</v>
      </c>
      <c r="C7" s="321">
        <v>2377.36</v>
      </c>
      <c r="D7" s="69"/>
    </row>
    <row r="8" spans="1:4" ht="15">
      <c r="A8" s="87" t="s">
        <v>91</v>
      </c>
      <c r="B8" s="71"/>
      <c r="C8" s="71"/>
      <c r="D8" s="69"/>
    </row>
    <row r="9" ht="15">
      <c r="A9" s="87" t="s">
        <v>92</v>
      </c>
    </row>
    <row r="11" spans="3:5" ht="15">
      <c r="C11" s="79" t="s">
        <v>57</v>
      </c>
      <c r="E11"/>
    </row>
    <row r="12" spans="3:5" ht="15">
      <c r="C12" s="345" t="s">
        <v>356</v>
      </c>
      <c r="D12" s="375"/>
      <c r="E12" s="375"/>
    </row>
    <row r="13" spans="3:5" ht="15">
      <c r="C13" s="375"/>
      <c r="D13" s="375"/>
      <c r="E13" s="375"/>
    </row>
    <row r="14" spans="3:5" ht="15">
      <c r="C14" s="375"/>
      <c r="D14" s="375"/>
      <c r="E14" s="375"/>
    </row>
  </sheetData>
  <mergeCells count="4">
    <mergeCell ref="A4:A5"/>
    <mergeCell ref="B4:C4"/>
    <mergeCell ref="A2:C2"/>
    <mergeCell ref="C12:E14"/>
  </mergeCells>
  <printOptions/>
  <pageMargins left="0.9448818897637796" right="0.2755905511811024" top="0.35433070866141736" bottom="0.2362204724409449" header="0.2362204724409449" footer="0.196850393700787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22"/>
  </sheetPr>
  <dimension ref="A1:K162"/>
  <sheetViews>
    <sheetView workbookViewId="0" topLeftCell="A25">
      <selection activeCell="B41" sqref="B41"/>
    </sheetView>
  </sheetViews>
  <sheetFormatPr defaultColWidth="9.140625" defaultRowHeight="12.75"/>
  <cols>
    <col min="1" max="1" width="66.421875" style="18" customWidth="1"/>
    <col min="2" max="2" width="14.28125" style="18" customWidth="1"/>
    <col min="3" max="3" width="13.00390625" style="18" customWidth="1"/>
    <col min="4" max="4" width="13.140625" style="18" customWidth="1"/>
    <col min="5" max="5" width="21.00390625" style="18" customWidth="1"/>
    <col min="6" max="6" width="12.7109375" style="18" customWidth="1"/>
    <col min="7" max="7" width="14.00390625" style="18" customWidth="1"/>
    <col min="8" max="11" width="9.140625" style="18" customWidth="1"/>
    <col min="12" max="16384" width="9.140625" style="2" customWidth="1"/>
  </cols>
  <sheetData>
    <row r="1" spans="1:7" ht="12.75" customHeight="1">
      <c r="A1" s="28"/>
      <c r="B1" s="28"/>
      <c r="C1" s="28"/>
      <c r="D1" s="28"/>
      <c r="E1" s="28"/>
      <c r="F1" s="28"/>
      <c r="G1" s="28"/>
    </row>
    <row r="2" spans="1:7" ht="51.75" customHeight="1" thickBot="1">
      <c r="A2" s="376" t="s">
        <v>370</v>
      </c>
      <c r="B2" s="376"/>
      <c r="C2" s="376"/>
      <c r="D2" s="376"/>
      <c r="E2" s="376"/>
      <c r="F2" s="30"/>
      <c r="G2" s="30"/>
    </row>
    <row r="3" spans="1:7" ht="51.75" customHeight="1">
      <c r="A3" s="377" t="s">
        <v>23</v>
      </c>
      <c r="B3" s="377" t="s">
        <v>134</v>
      </c>
      <c r="C3" s="377" t="s">
        <v>312</v>
      </c>
      <c r="D3" s="377" t="s">
        <v>134</v>
      </c>
      <c r="E3" s="377" t="s">
        <v>313</v>
      </c>
      <c r="F3" s="30"/>
      <c r="G3" s="30"/>
    </row>
    <row r="4" spans="1:7" ht="51.75" customHeight="1">
      <c r="A4" s="378"/>
      <c r="B4" s="378"/>
      <c r="C4" s="378"/>
      <c r="D4" s="378"/>
      <c r="E4" s="378"/>
      <c r="F4" s="30"/>
      <c r="G4" s="30"/>
    </row>
    <row r="5" spans="1:7" ht="54.75" customHeight="1" thickBot="1">
      <c r="A5" s="379"/>
      <c r="B5" s="379"/>
      <c r="C5" s="379"/>
      <c r="D5" s="379"/>
      <c r="E5" s="379"/>
      <c r="F5" s="99"/>
      <c r="G5" s="99"/>
    </row>
    <row r="6" spans="1:5" ht="23.25" customHeight="1">
      <c r="A6" s="184" t="s">
        <v>314</v>
      </c>
      <c r="B6" s="183" t="s">
        <v>58</v>
      </c>
      <c r="C6" s="183" t="s">
        <v>58</v>
      </c>
      <c r="D6" s="183" t="s">
        <v>58</v>
      </c>
      <c r="E6" s="185" t="s">
        <v>58</v>
      </c>
    </row>
    <row r="7" spans="1:9" s="175" customFormat="1" ht="25.5" customHeight="1">
      <c r="A7" s="217" t="s">
        <v>18</v>
      </c>
      <c r="B7" s="218">
        <v>3</v>
      </c>
      <c r="C7" s="174">
        <v>3</v>
      </c>
      <c r="D7" s="174">
        <v>0</v>
      </c>
      <c r="E7" s="219">
        <v>0</v>
      </c>
      <c r="I7" s="220"/>
    </row>
    <row r="8" spans="1:5" s="175" customFormat="1" ht="81.75" customHeight="1">
      <c r="A8" s="221" t="s">
        <v>7</v>
      </c>
      <c r="B8" s="222">
        <v>0</v>
      </c>
      <c r="C8" s="174">
        <v>0</v>
      </c>
      <c r="D8" s="174">
        <v>0</v>
      </c>
      <c r="E8" s="219">
        <v>0</v>
      </c>
    </row>
    <row r="9" spans="1:5" s="175" customFormat="1" ht="15.75" customHeight="1">
      <c r="A9" s="217" t="s">
        <v>315</v>
      </c>
      <c r="B9" s="222" t="s">
        <v>58</v>
      </c>
      <c r="C9" s="222" t="s">
        <v>58</v>
      </c>
      <c r="D9" s="222" t="s">
        <v>58</v>
      </c>
      <c r="E9" s="223" t="s">
        <v>58</v>
      </c>
    </row>
    <row r="10" spans="1:5" s="175" customFormat="1" ht="15.75" customHeight="1">
      <c r="A10" s="224" t="s">
        <v>19</v>
      </c>
      <c r="B10" s="222">
        <v>0</v>
      </c>
      <c r="C10" s="174">
        <v>0</v>
      </c>
      <c r="D10" s="174">
        <v>0</v>
      </c>
      <c r="E10" s="219">
        <v>0</v>
      </c>
    </row>
    <row r="11" spans="1:5" s="175" customFormat="1" ht="15.75" customHeight="1">
      <c r="A11" s="224" t="s">
        <v>20</v>
      </c>
      <c r="B11" s="222">
        <v>1</v>
      </c>
      <c r="C11" s="174">
        <v>1</v>
      </c>
      <c r="D11" s="174">
        <v>0</v>
      </c>
      <c r="E11" s="219">
        <v>0</v>
      </c>
    </row>
    <row r="12" spans="1:5" s="175" customFormat="1" ht="15.75" customHeight="1">
      <c r="A12" s="225" t="s">
        <v>8</v>
      </c>
      <c r="B12" s="222" t="s">
        <v>58</v>
      </c>
      <c r="C12" s="226" t="s">
        <v>58</v>
      </c>
      <c r="D12" s="226" t="s">
        <v>58</v>
      </c>
      <c r="E12" s="227" t="s">
        <v>58</v>
      </c>
    </row>
    <row r="13" spans="1:5" s="175" customFormat="1" ht="15.75" customHeight="1">
      <c r="A13" s="225" t="s">
        <v>152</v>
      </c>
      <c r="B13" s="222">
        <v>3396</v>
      </c>
      <c r="C13" s="174">
        <v>2564</v>
      </c>
      <c r="D13" s="174">
        <v>0</v>
      </c>
      <c r="E13" s="219">
        <v>0</v>
      </c>
    </row>
    <row r="14" spans="1:5" s="175" customFormat="1" ht="15.75" customHeight="1">
      <c r="A14" s="225" t="s">
        <v>115</v>
      </c>
      <c r="B14" s="222">
        <v>43341</v>
      </c>
      <c r="C14" s="174">
        <v>34083</v>
      </c>
      <c r="D14" s="174">
        <v>0</v>
      </c>
      <c r="E14" s="219">
        <v>0</v>
      </c>
    </row>
    <row r="15" spans="1:5" s="175" customFormat="1" ht="15.75" customHeight="1">
      <c r="A15" s="225" t="s">
        <v>38</v>
      </c>
      <c r="B15" s="222">
        <v>928</v>
      </c>
      <c r="C15" s="174">
        <v>780</v>
      </c>
      <c r="D15" s="174">
        <v>0</v>
      </c>
      <c r="E15" s="219">
        <v>0</v>
      </c>
    </row>
    <row r="16" spans="1:5" s="175" customFormat="1" ht="30" customHeight="1">
      <c r="A16" s="225" t="s">
        <v>39</v>
      </c>
      <c r="B16" s="222">
        <v>19</v>
      </c>
      <c r="C16" s="174">
        <v>19</v>
      </c>
      <c r="D16" s="174">
        <v>0</v>
      </c>
      <c r="E16" s="219">
        <v>0</v>
      </c>
    </row>
    <row r="17" spans="1:5" s="175" customFormat="1" ht="15.75" customHeight="1">
      <c r="A17" s="225" t="s">
        <v>21</v>
      </c>
      <c r="B17" s="222">
        <v>39</v>
      </c>
      <c r="C17" s="174">
        <v>39</v>
      </c>
      <c r="D17" s="174"/>
      <c r="E17" s="219"/>
    </row>
    <row r="18" spans="1:5" s="175" customFormat="1" ht="15.75" customHeight="1">
      <c r="A18" s="225" t="s">
        <v>22</v>
      </c>
      <c r="B18" s="222">
        <v>142832</v>
      </c>
      <c r="C18" s="174">
        <v>74766</v>
      </c>
      <c r="D18" s="174">
        <v>0</v>
      </c>
      <c r="E18" s="219">
        <v>0</v>
      </c>
    </row>
    <row r="19" spans="1:5" s="175" customFormat="1" ht="15.75" customHeight="1">
      <c r="A19" s="225" t="s">
        <v>9</v>
      </c>
      <c r="B19" s="222">
        <v>0</v>
      </c>
      <c r="C19" s="174">
        <v>0</v>
      </c>
      <c r="D19" s="174">
        <v>0</v>
      </c>
      <c r="E19" s="219">
        <v>0</v>
      </c>
    </row>
    <row r="20" spans="1:5" s="175" customFormat="1" ht="40.5" customHeight="1">
      <c r="A20" s="228" t="s">
        <v>316</v>
      </c>
      <c r="B20" s="222" t="s">
        <v>58</v>
      </c>
      <c r="C20" s="174" t="s">
        <v>58</v>
      </c>
      <c r="D20" s="174" t="s">
        <v>58</v>
      </c>
      <c r="E20" s="219" t="s">
        <v>58</v>
      </c>
    </row>
    <row r="21" spans="1:5" s="175" customFormat="1" ht="17.25" customHeight="1">
      <c r="A21" s="229" t="s">
        <v>13</v>
      </c>
      <c r="B21" s="222" t="s">
        <v>58</v>
      </c>
      <c r="C21" s="234" t="s">
        <v>58</v>
      </c>
      <c r="D21" s="174" t="s">
        <v>58</v>
      </c>
      <c r="E21" s="219" t="s">
        <v>58</v>
      </c>
    </row>
    <row r="22" spans="1:5" s="175" customFormat="1" ht="15.75" customHeight="1">
      <c r="A22" s="230" t="s">
        <v>16</v>
      </c>
      <c r="B22" s="301" t="s">
        <v>58</v>
      </c>
      <c r="C22" s="234" t="s">
        <v>58</v>
      </c>
      <c r="D22" s="174" t="s">
        <v>58</v>
      </c>
      <c r="E22" s="219" t="s">
        <v>58</v>
      </c>
    </row>
    <row r="23" spans="1:5" s="175" customFormat="1" ht="15.75" customHeight="1">
      <c r="A23" s="299" t="s">
        <v>317</v>
      </c>
      <c r="B23" s="301">
        <v>1037</v>
      </c>
      <c r="C23" s="234">
        <v>1016</v>
      </c>
      <c r="D23" s="174">
        <v>0</v>
      </c>
      <c r="E23" s="219">
        <v>0</v>
      </c>
    </row>
    <row r="24" spans="1:5" s="175" customFormat="1" ht="15.75" customHeight="1">
      <c r="A24" s="299" t="s">
        <v>318</v>
      </c>
      <c r="B24" s="233">
        <v>959</v>
      </c>
      <c r="C24" s="234">
        <v>929</v>
      </c>
      <c r="D24" s="174">
        <v>0</v>
      </c>
      <c r="E24" s="219">
        <v>0</v>
      </c>
    </row>
    <row r="25" spans="1:5" s="175" customFormat="1" ht="15.75" customHeight="1" thickBot="1">
      <c r="A25" s="300" t="s">
        <v>319</v>
      </c>
      <c r="B25" s="233">
        <v>393</v>
      </c>
      <c r="C25" s="234">
        <v>389</v>
      </c>
      <c r="D25" s="174">
        <v>0</v>
      </c>
      <c r="E25" s="219">
        <v>0</v>
      </c>
    </row>
    <row r="26" spans="1:5" s="175" customFormat="1" ht="15.75" customHeight="1" thickBot="1">
      <c r="A26" s="232" t="s">
        <v>17</v>
      </c>
      <c r="B26" s="233">
        <v>2668</v>
      </c>
      <c r="C26" s="234">
        <v>2535</v>
      </c>
      <c r="D26" s="174">
        <v>0</v>
      </c>
      <c r="E26" s="219">
        <v>0</v>
      </c>
    </row>
    <row r="27" spans="1:7" s="175" customFormat="1" ht="15.75" customHeight="1" thickBot="1">
      <c r="A27" s="235" t="s">
        <v>10</v>
      </c>
      <c r="B27" s="233" t="s">
        <v>58</v>
      </c>
      <c r="C27" s="234" t="s">
        <v>58</v>
      </c>
      <c r="D27" s="174" t="s">
        <v>58</v>
      </c>
      <c r="E27" s="219" t="s">
        <v>58</v>
      </c>
      <c r="G27" s="220"/>
    </row>
    <row r="28" spans="1:5" s="175" customFormat="1" ht="15.75" customHeight="1" thickBot="1">
      <c r="A28" s="232" t="s">
        <v>267</v>
      </c>
      <c r="B28" s="233">
        <v>28</v>
      </c>
      <c r="C28" s="234">
        <v>28</v>
      </c>
      <c r="D28" s="174">
        <v>0</v>
      </c>
      <c r="E28" s="219">
        <v>0</v>
      </c>
    </row>
    <row r="29" spans="1:5" s="175" customFormat="1" ht="15.75" customHeight="1" thickBot="1">
      <c r="A29" s="236" t="s">
        <v>268</v>
      </c>
      <c r="B29" s="233">
        <v>38</v>
      </c>
      <c r="C29" s="234">
        <v>38</v>
      </c>
      <c r="D29" s="174">
        <v>0</v>
      </c>
      <c r="E29" s="219">
        <v>0</v>
      </c>
    </row>
    <row r="30" spans="1:5" s="175" customFormat="1" ht="15.75" customHeight="1" thickBot="1">
      <c r="A30" s="236" t="s">
        <v>269</v>
      </c>
      <c r="B30" s="233">
        <v>4</v>
      </c>
      <c r="C30" s="234">
        <v>4</v>
      </c>
      <c r="D30" s="174">
        <v>0</v>
      </c>
      <c r="E30" s="219">
        <v>0</v>
      </c>
    </row>
    <row r="31" spans="1:5" s="175" customFormat="1" ht="33.75" customHeight="1" thickBot="1">
      <c r="A31" s="236" t="s">
        <v>11</v>
      </c>
      <c r="B31" s="302">
        <v>21</v>
      </c>
      <c r="C31" s="234">
        <v>21</v>
      </c>
      <c r="D31" s="174">
        <v>0</v>
      </c>
      <c r="E31" s="219">
        <v>0</v>
      </c>
    </row>
    <row r="32" spans="1:5" s="175" customFormat="1" ht="34.5" customHeight="1">
      <c r="A32" s="224" t="s">
        <v>12</v>
      </c>
      <c r="B32" s="222" t="s">
        <v>58</v>
      </c>
      <c r="C32" s="222" t="s">
        <v>58</v>
      </c>
      <c r="D32" s="222" t="s">
        <v>58</v>
      </c>
      <c r="E32" s="223" t="s">
        <v>58</v>
      </c>
    </row>
    <row r="33" spans="1:5" s="175" customFormat="1" ht="34.5" customHeight="1">
      <c r="A33" s="221" t="s">
        <v>194</v>
      </c>
      <c r="B33" s="222">
        <v>0</v>
      </c>
      <c r="C33" s="174">
        <v>0</v>
      </c>
      <c r="D33" s="174">
        <v>0</v>
      </c>
      <c r="E33" s="219">
        <v>0</v>
      </c>
    </row>
    <row r="34" spans="1:5" s="175" customFormat="1" ht="34.5" customHeight="1" thickBot="1">
      <c r="A34" s="237" t="s">
        <v>195</v>
      </c>
      <c r="B34" s="222">
        <v>0</v>
      </c>
      <c r="C34" s="174">
        <v>0</v>
      </c>
      <c r="D34" s="174">
        <v>0</v>
      </c>
      <c r="E34" s="219">
        <v>0</v>
      </c>
    </row>
    <row r="35" spans="1:5" s="175" customFormat="1" ht="15.75" customHeight="1" thickBot="1">
      <c r="A35" s="238" t="s">
        <v>24</v>
      </c>
      <c r="B35" s="239">
        <f>B7+B8+B10+B11+B13+B14+B15+B16+B17+B18+B19+B23+B24+B25+B26+B28+B29+B30+B31+B33+B34</f>
        <v>195707</v>
      </c>
      <c r="C35" s="239">
        <f>C7+C8+C10+C11+C13+C14+C15+C16+C17+C18+C19+C23+C24+C25+C26+C28+C29+C30+C31+C33+C34</f>
        <v>117215</v>
      </c>
      <c r="D35" s="239">
        <f>D7+D8+D10+D11+D13+D14+D15+D16+D17+D18+D19+D23+D24+D25+D26+D28+D29+D30+D31+D33+D34</f>
        <v>0</v>
      </c>
      <c r="E35" s="239">
        <f>E7+E8+E10+E11+E13+E14+E15+E16+E17+E18+E19+E23+E24+E25+E26+E28+E29+E30+E31+E33+E34</f>
        <v>0</v>
      </c>
    </row>
    <row r="36" spans="1:5" ht="63.75" customHeight="1">
      <c r="A36" s="382" t="s">
        <v>6</v>
      </c>
      <c r="B36" s="383"/>
      <c r="C36" s="383"/>
      <c r="D36" s="2"/>
      <c r="E36" s="2"/>
    </row>
    <row r="37" spans="1:11" ht="32.25" customHeight="1" hidden="1">
      <c r="A37" s="2"/>
      <c r="B37" s="2"/>
      <c r="C37" s="2"/>
      <c r="D37" s="2"/>
      <c r="E37" s="2"/>
      <c r="I37" s="2"/>
      <c r="J37" s="2"/>
      <c r="K37" s="2"/>
    </row>
    <row r="38" spans="1:11" ht="15.75" customHeight="1">
      <c r="A38" s="2"/>
      <c r="B38" s="2"/>
      <c r="C38" s="2"/>
      <c r="D38" s="2"/>
      <c r="E38" s="2"/>
      <c r="I38" s="2"/>
      <c r="J38" s="2"/>
      <c r="K38" s="2"/>
    </row>
    <row r="39" spans="1:11" ht="35.25" customHeight="1">
      <c r="A39" s="2"/>
      <c r="B39" s="384" t="s">
        <v>371</v>
      </c>
      <c r="C39" s="385"/>
      <c r="D39" s="196"/>
      <c r="E39" s="195"/>
      <c r="I39" s="2"/>
      <c r="J39" s="2"/>
      <c r="K39" s="2"/>
    </row>
    <row r="40" spans="2:11" ht="15.75" customHeight="1">
      <c r="B40" s="385"/>
      <c r="C40" s="385"/>
      <c r="I40" s="2"/>
      <c r="J40" s="2"/>
      <c r="K40" s="2"/>
    </row>
    <row r="41" spans="1:11" ht="16.5" customHeight="1">
      <c r="A41" s="98"/>
      <c r="B41" s="100"/>
      <c r="I41" s="2"/>
      <c r="J41" s="2"/>
      <c r="K41" s="2"/>
    </row>
    <row r="42" spans="1:11" ht="72.75" customHeight="1">
      <c r="A42" s="98"/>
      <c r="B42" s="380"/>
      <c r="C42" s="381"/>
      <c r="D42" s="381"/>
      <c r="I42" s="97"/>
      <c r="J42" s="2"/>
      <c r="K42" s="2"/>
    </row>
    <row r="43" spans="1:11" ht="15.75" customHeight="1">
      <c r="A43" s="98"/>
      <c r="B43" s="381"/>
      <c r="C43" s="381"/>
      <c r="D43" s="381"/>
      <c r="I43" s="2"/>
      <c r="J43" s="2"/>
      <c r="K43" s="2"/>
    </row>
    <row r="44" spans="2:11" ht="15.75" customHeight="1">
      <c r="B44" s="381"/>
      <c r="C44" s="381"/>
      <c r="D44" s="381"/>
      <c r="I44" s="2"/>
      <c r="J44" s="2"/>
      <c r="K44" s="2"/>
    </row>
    <row r="45" spans="9:11" ht="15.75" customHeight="1">
      <c r="I45" s="2"/>
      <c r="J45" s="2"/>
      <c r="K45" s="2"/>
    </row>
    <row r="46" spans="9:11" ht="15.75" customHeight="1">
      <c r="I46" s="2"/>
      <c r="J46" s="2"/>
      <c r="K46" s="2"/>
    </row>
    <row r="47" spans="9:11" ht="15.75" customHeight="1">
      <c r="I47" s="2"/>
      <c r="J47" s="2"/>
      <c r="K47" s="2"/>
    </row>
    <row r="48" spans="9:11" ht="15.75" customHeight="1">
      <c r="I48" s="2"/>
      <c r="J48" s="2"/>
      <c r="K48" s="2"/>
    </row>
    <row r="49" spans="9:11" ht="15.75" customHeight="1">
      <c r="I49" s="2"/>
      <c r="J49" s="2"/>
      <c r="K49" s="2"/>
    </row>
    <row r="50" spans="9:11" ht="15">
      <c r="I50" s="2"/>
      <c r="J50" s="2"/>
      <c r="K50" s="2"/>
    </row>
    <row r="51" spans="9:11" ht="21.75" customHeight="1">
      <c r="I51" s="2"/>
      <c r="J51" s="2"/>
      <c r="K51" s="2"/>
    </row>
    <row r="52" spans="9:11" ht="15">
      <c r="I52" s="2"/>
      <c r="J52" s="2"/>
      <c r="K52" s="2"/>
    </row>
    <row r="53" spans="9:11" ht="15">
      <c r="I53" s="2"/>
      <c r="J53" s="2"/>
      <c r="K53" s="2"/>
    </row>
    <row r="54" spans="9:11" ht="15">
      <c r="I54" s="2"/>
      <c r="J54" s="2"/>
      <c r="K54" s="2"/>
    </row>
    <row r="55" spans="9:11" ht="15">
      <c r="I55" s="2"/>
      <c r="J55" s="2"/>
      <c r="K55" s="2"/>
    </row>
    <row r="56" spans="9:11" ht="15">
      <c r="I56" s="2"/>
      <c r="J56" s="2"/>
      <c r="K56" s="2"/>
    </row>
    <row r="57" spans="9:11" ht="15">
      <c r="I57" s="2"/>
      <c r="J57" s="2"/>
      <c r="K57" s="2"/>
    </row>
    <row r="58" spans="9:11" ht="15">
      <c r="I58" s="2"/>
      <c r="J58" s="2"/>
      <c r="K58" s="2"/>
    </row>
    <row r="59" spans="9:11" ht="15">
      <c r="I59" s="2"/>
      <c r="J59" s="2"/>
      <c r="K59" s="2"/>
    </row>
    <row r="60" spans="9:11" ht="15">
      <c r="I60" s="2"/>
      <c r="J60" s="2"/>
      <c r="K60" s="2"/>
    </row>
    <row r="61" spans="9:11" ht="15">
      <c r="I61" s="2"/>
      <c r="J61" s="2"/>
      <c r="K61" s="2"/>
    </row>
    <row r="62" spans="9:11" ht="15">
      <c r="I62" s="2"/>
      <c r="J62" s="2"/>
      <c r="K62" s="2"/>
    </row>
    <row r="63" spans="9:11" ht="15">
      <c r="I63" s="2"/>
      <c r="J63" s="2"/>
      <c r="K63" s="2"/>
    </row>
    <row r="64" spans="9:11" ht="15">
      <c r="I64" s="2"/>
      <c r="J64" s="2"/>
      <c r="K64" s="2"/>
    </row>
    <row r="65" spans="9:11" ht="15">
      <c r="I65" s="2"/>
      <c r="J65" s="2"/>
      <c r="K65" s="2"/>
    </row>
    <row r="66" spans="9:11" ht="15">
      <c r="I66" s="2"/>
      <c r="J66" s="2"/>
      <c r="K66" s="2"/>
    </row>
    <row r="67" spans="9:11" ht="15">
      <c r="I67" s="2"/>
      <c r="J67" s="2"/>
      <c r="K67" s="2"/>
    </row>
    <row r="68" spans="9:11" ht="15">
      <c r="I68" s="2"/>
      <c r="J68" s="2"/>
      <c r="K68" s="2"/>
    </row>
    <row r="69" spans="9:11" ht="15">
      <c r="I69" s="2"/>
      <c r="J69" s="2"/>
      <c r="K69" s="2"/>
    </row>
    <row r="70" spans="9:11" ht="15.75" customHeight="1">
      <c r="I70" s="2"/>
      <c r="J70" s="2"/>
      <c r="K70" s="2"/>
    </row>
    <row r="71" spans="9:11" ht="15">
      <c r="I71" s="2"/>
      <c r="J71" s="2"/>
      <c r="K71" s="2"/>
    </row>
    <row r="72" spans="9:11" ht="15">
      <c r="I72" s="2"/>
      <c r="J72" s="2"/>
      <c r="K72" s="2"/>
    </row>
    <row r="73" spans="9:11" ht="15">
      <c r="I73" s="2"/>
      <c r="J73" s="2"/>
      <c r="K73" s="2"/>
    </row>
    <row r="74" spans="9:11" ht="15">
      <c r="I74" s="2"/>
      <c r="J74" s="2"/>
      <c r="K74" s="2"/>
    </row>
    <row r="75" spans="9:11" ht="15">
      <c r="I75" s="2"/>
      <c r="J75" s="2"/>
      <c r="K75" s="2"/>
    </row>
    <row r="76" spans="9:11" ht="15">
      <c r="I76" s="2"/>
      <c r="J76" s="2"/>
      <c r="K76" s="2"/>
    </row>
    <row r="77" spans="9:11" ht="15">
      <c r="I77" s="2"/>
      <c r="J77" s="2"/>
      <c r="K77" s="2"/>
    </row>
    <row r="78" spans="9:11" ht="15">
      <c r="I78" s="2"/>
      <c r="J78" s="2"/>
      <c r="K78" s="2"/>
    </row>
    <row r="79" spans="9:11" ht="15">
      <c r="I79" s="2"/>
      <c r="J79" s="2"/>
      <c r="K79" s="2"/>
    </row>
    <row r="80" spans="9:11" ht="15">
      <c r="I80" s="2"/>
      <c r="J80" s="2"/>
      <c r="K80" s="2"/>
    </row>
    <row r="81" spans="9:11" ht="15">
      <c r="I81" s="2"/>
      <c r="J81" s="2"/>
      <c r="K81" s="2"/>
    </row>
    <row r="82" spans="9:11" ht="15">
      <c r="I82" s="2"/>
      <c r="J82" s="2"/>
      <c r="K82" s="2"/>
    </row>
    <row r="83" spans="9:11" ht="15">
      <c r="I83" s="2"/>
      <c r="J83" s="2"/>
      <c r="K83" s="2"/>
    </row>
    <row r="84" spans="9:11" ht="15">
      <c r="I84" s="2"/>
      <c r="J84" s="2"/>
      <c r="K84" s="2"/>
    </row>
    <row r="85" spans="9:11" ht="15">
      <c r="I85" s="2"/>
      <c r="J85" s="2"/>
      <c r="K85" s="2"/>
    </row>
    <row r="86" spans="9:11" ht="15">
      <c r="I86" s="2"/>
      <c r="J86" s="2"/>
      <c r="K86" s="2"/>
    </row>
    <row r="87" spans="9:11" ht="15">
      <c r="I87" s="2"/>
      <c r="J87" s="2"/>
      <c r="K87" s="2"/>
    </row>
    <row r="88" spans="9:11" ht="15">
      <c r="I88" s="2"/>
      <c r="J88" s="2"/>
      <c r="K88" s="2"/>
    </row>
    <row r="89" spans="9:11" ht="15">
      <c r="I89" s="2"/>
      <c r="J89" s="2"/>
      <c r="K89" s="2"/>
    </row>
    <row r="90" spans="9:11" ht="15">
      <c r="I90" s="2"/>
      <c r="J90" s="2"/>
      <c r="K90" s="2"/>
    </row>
    <row r="91" spans="9:11" ht="15">
      <c r="I91" s="2"/>
      <c r="J91" s="2"/>
      <c r="K91" s="2"/>
    </row>
    <row r="92" spans="9:11" ht="15">
      <c r="I92" s="2"/>
      <c r="J92" s="2"/>
      <c r="K92" s="2"/>
    </row>
    <row r="93" spans="9:11" ht="15">
      <c r="I93" s="2"/>
      <c r="J93" s="2"/>
      <c r="K93" s="2"/>
    </row>
    <row r="94" spans="9:11" ht="15">
      <c r="I94" s="2"/>
      <c r="J94" s="2"/>
      <c r="K94" s="2"/>
    </row>
    <row r="95" spans="9:11" ht="15">
      <c r="I95" s="2"/>
      <c r="J95" s="2"/>
      <c r="K95" s="2"/>
    </row>
    <row r="96" spans="9:11" ht="15">
      <c r="I96" s="2"/>
      <c r="J96" s="2"/>
      <c r="K96" s="2"/>
    </row>
    <row r="97" spans="9:11" ht="15">
      <c r="I97" s="2"/>
      <c r="J97" s="2"/>
      <c r="K97" s="2"/>
    </row>
    <row r="98" spans="9:11" ht="15">
      <c r="I98" s="2"/>
      <c r="J98" s="2"/>
      <c r="K98" s="2"/>
    </row>
    <row r="99" spans="9:11" ht="15">
      <c r="I99" s="2"/>
      <c r="J99" s="2"/>
      <c r="K99" s="2"/>
    </row>
    <row r="100" spans="9:11" ht="15">
      <c r="I100" s="2"/>
      <c r="J100" s="2"/>
      <c r="K100" s="2"/>
    </row>
    <row r="101" spans="9:11" ht="15">
      <c r="I101" s="2"/>
      <c r="J101" s="2"/>
      <c r="K101" s="2"/>
    </row>
    <row r="102" spans="9:11" ht="15">
      <c r="I102" s="2"/>
      <c r="J102" s="2"/>
      <c r="K102" s="2"/>
    </row>
    <row r="103" spans="9:11" ht="15">
      <c r="I103" s="2"/>
      <c r="J103" s="2"/>
      <c r="K103" s="2"/>
    </row>
    <row r="104" spans="9:11" ht="30" customHeight="1">
      <c r="I104" s="2"/>
      <c r="J104" s="2"/>
      <c r="K104" s="2"/>
    </row>
    <row r="105" spans="9:11" ht="15">
      <c r="I105" s="2"/>
      <c r="J105" s="2"/>
      <c r="K105" s="2"/>
    </row>
    <row r="106" spans="9:11" ht="15">
      <c r="I106" s="2"/>
      <c r="J106" s="2"/>
      <c r="K106" s="2"/>
    </row>
    <row r="107" spans="9:11" ht="15">
      <c r="I107" s="2"/>
      <c r="J107" s="2"/>
      <c r="K107" s="2"/>
    </row>
    <row r="108" spans="9:11" ht="15">
      <c r="I108" s="2"/>
      <c r="J108" s="2"/>
      <c r="K108" s="2"/>
    </row>
    <row r="109" spans="9:11" ht="15">
      <c r="I109" s="2"/>
      <c r="J109" s="2"/>
      <c r="K109" s="2"/>
    </row>
    <row r="110" spans="9:11" ht="15">
      <c r="I110" s="2"/>
      <c r="J110" s="2"/>
      <c r="K110" s="2"/>
    </row>
    <row r="111" spans="9:11" ht="15">
      <c r="I111" s="2"/>
      <c r="J111" s="2"/>
      <c r="K111" s="2"/>
    </row>
    <row r="112" spans="9:11" ht="15">
      <c r="I112" s="2"/>
      <c r="J112" s="2"/>
      <c r="K112" s="2"/>
    </row>
    <row r="113" spans="9:11" ht="15">
      <c r="I113" s="2"/>
      <c r="J113" s="2"/>
      <c r="K113" s="2"/>
    </row>
    <row r="114" spans="9:11" ht="32.25" customHeight="1">
      <c r="I114" s="2"/>
      <c r="J114" s="2"/>
      <c r="K114" s="2"/>
    </row>
    <row r="115" spans="9:11" ht="15">
      <c r="I115" s="2"/>
      <c r="J115" s="2"/>
      <c r="K115" s="2"/>
    </row>
    <row r="116" spans="9:11" ht="15">
      <c r="I116" s="2"/>
      <c r="J116" s="2"/>
      <c r="K116" s="2"/>
    </row>
    <row r="117" spans="9:11" ht="15">
      <c r="I117" s="2"/>
      <c r="J117" s="2"/>
      <c r="K117" s="2"/>
    </row>
    <row r="118" spans="9:11" ht="15">
      <c r="I118" s="2"/>
      <c r="J118" s="2"/>
      <c r="K118" s="2"/>
    </row>
    <row r="119" spans="9:11" ht="15">
      <c r="I119" s="2"/>
      <c r="J119" s="2"/>
      <c r="K119" s="2"/>
    </row>
    <row r="120" spans="9:11" ht="15">
      <c r="I120" s="2"/>
      <c r="J120" s="2"/>
      <c r="K120" s="2"/>
    </row>
    <row r="121" spans="9:11" ht="15">
      <c r="I121" s="2"/>
      <c r="J121" s="2"/>
      <c r="K121" s="2"/>
    </row>
    <row r="122" spans="9:11" ht="15">
      <c r="I122" s="2"/>
      <c r="J122" s="2"/>
      <c r="K122" s="2"/>
    </row>
    <row r="123" spans="9:11" ht="15">
      <c r="I123" s="2"/>
      <c r="J123" s="2"/>
      <c r="K123" s="2"/>
    </row>
    <row r="124" spans="9:11" ht="39" customHeight="1">
      <c r="I124" s="2"/>
      <c r="J124" s="2"/>
      <c r="K124" s="2"/>
    </row>
    <row r="125" spans="9:11" ht="15">
      <c r="I125" s="2"/>
      <c r="J125" s="2"/>
      <c r="K125" s="2"/>
    </row>
    <row r="126" spans="9:11" ht="15">
      <c r="I126" s="2"/>
      <c r="J126" s="2"/>
      <c r="K126" s="2"/>
    </row>
    <row r="127" spans="9:11" ht="28.5" customHeight="1">
      <c r="I127" s="2"/>
      <c r="J127" s="2"/>
      <c r="K127" s="2"/>
    </row>
    <row r="128" spans="9:11" ht="28.5" customHeight="1">
      <c r="I128" s="2"/>
      <c r="J128" s="2"/>
      <c r="K128" s="2"/>
    </row>
    <row r="129" spans="9:11" ht="34.5" customHeight="1">
      <c r="I129" s="2"/>
      <c r="J129" s="2"/>
      <c r="K129" s="2"/>
    </row>
    <row r="130" spans="9:11" ht="28.5" customHeight="1">
      <c r="I130" s="2"/>
      <c r="J130" s="2"/>
      <c r="K130" s="2"/>
    </row>
    <row r="131" ht="19.5" customHeight="1">
      <c r="C131" s="101"/>
    </row>
    <row r="132" spans="3:8" ht="15">
      <c r="C132" s="101"/>
      <c r="D132" s="67"/>
      <c r="E132" s="67"/>
      <c r="F132" s="67"/>
      <c r="G132" s="67"/>
      <c r="H132" s="67"/>
    </row>
    <row r="133" ht="15">
      <c r="C133" s="101"/>
    </row>
    <row r="138" ht="15">
      <c r="A138" s="3"/>
    </row>
    <row r="139" spans="1:2" ht="15">
      <c r="A139" s="3"/>
      <c r="B139"/>
    </row>
    <row r="140" spans="1:2" ht="15">
      <c r="A140" s="3"/>
      <c r="B140"/>
    </row>
    <row r="141" spans="1:2" ht="15">
      <c r="A141" s="3"/>
      <c r="B141"/>
    </row>
    <row r="142" spans="1:2" ht="15">
      <c r="A142" s="3"/>
      <c r="B142"/>
    </row>
    <row r="143" spans="1:2" ht="15">
      <c r="A143" s="3"/>
      <c r="B143"/>
    </row>
    <row r="144" spans="1:2" ht="15">
      <c r="A144" s="3"/>
      <c r="B144"/>
    </row>
    <row r="145" spans="1:2" ht="15">
      <c r="A145" s="3"/>
      <c r="B145"/>
    </row>
    <row r="146" spans="1:2" ht="15">
      <c r="A146" s="3"/>
      <c r="B146"/>
    </row>
    <row r="147" spans="1:2" ht="15">
      <c r="A147" s="3"/>
      <c r="B147"/>
    </row>
    <row r="148" spans="1:2" ht="15">
      <c r="A148" s="3"/>
      <c r="B148"/>
    </row>
    <row r="149" spans="1:2" ht="15">
      <c r="A149" s="3"/>
      <c r="B149"/>
    </row>
    <row r="150" spans="1:2" ht="15">
      <c r="A150" s="3"/>
      <c r="B150"/>
    </row>
    <row r="151" spans="1:2" ht="15">
      <c r="A151" s="3"/>
      <c r="B151"/>
    </row>
    <row r="152" spans="1:2" ht="15">
      <c r="A152" s="3"/>
      <c r="B152"/>
    </row>
    <row r="153" spans="1:2" ht="15">
      <c r="A153" s="3"/>
      <c r="B153"/>
    </row>
    <row r="154" spans="1:2" ht="15">
      <c r="A154" s="3"/>
      <c r="B154"/>
    </row>
    <row r="155" spans="1:2" ht="15">
      <c r="A155" s="3"/>
      <c r="B155"/>
    </row>
    <row r="156" spans="1:2" ht="15">
      <c r="A156" s="3"/>
      <c r="B156"/>
    </row>
    <row r="157" spans="1:2" ht="15">
      <c r="A157" s="3"/>
      <c r="B157"/>
    </row>
    <row r="158" spans="1:2" ht="15">
      <c r="A158" s="3"/>
      <c r="B158"/>
    </row>
    <row r="159" spans="1:2" ht="15">
      <c r="A159"/>
      <c r="B159"/>
    </row>
    <row r="160" spans="1:2" ht="15">
      <c r="A160"/>
      <c r="B160"/>
    </row>
    <row r="161" spans="1:2" ht="15">
      <c r="A161"/>
      <c r="B161"/>
    </row>
    <row r="162" spans="1:2" ht="15">
      <c r="A162"/>
      <c r="B162"/>
    </row>
  </sheetData>
  <mergeCells count="9">
    <mergeCell ref="B42:D44"/>
    <mergeCell ref="A36:C36"/>
    <mergeCell ref="E3:E5"/>
    <mergeCell ref="B39:C40"/>
    <mergeCell ref="A2:E2"/>
    <mergeCell ref="A3:A5"/>
    <mergeCell ref="B3:B5"/>
    <mergeCell ref="C3:C5"/>
    <mergeCell ref="D3:D5"/>
  </mergeCells>
  <printOptions/>
  <pageMargins left="0.48" right="0.2755905511811024" top="0.24" bottom="0.4330708661417323" header="0.2362204724409449" footer="0.1968503937007874"/>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indexed="22"/>
  </sheetPr>
  <dimension ref="A1:BI35"/>
  <sheetViews>
    <sheetView zoomScale="75" zoomScaleNormal="75" workbookViewId="0" topLeftCell="A1">
      <selection activeCell="B7" sqref="B7:B15"/>
    </sheetView>
  </sheetViews>
  <sheetFormatPr defaultColWidth="9.140625" defaultRowHeight="12.75"/>
  <cols>
    <col min="1" max="1" width="20.57421875" style="18" customWidth="1"/>
    <col min="2" max="2" width="15.8515625" style="18" customWidth="1"/>
    <col min="3" max="3" width="7.421875" style="18" customWidth="1"/>
    <col min="4" max="5" width="12.140625" style="18" customWidth="1"/>
    <col min="6" max="6" width="14.140625" style="18" customWidth="1"/>
    <col min="7" max="7" width="15.7109375" style="18" customWidth="1"/>
    <col min="8" max="8" width="15.140625" style="18" customWidth="1"/>
    <col min="9" max="9" width="10.8515625" style="18" customWidth="1"/>
    <col min="10" max="10" width="21.00390625" style="18" customWidth="1"/>
    <col min="11" max="11" width="9.140625" style="18" customWidth="1"/>
    <col min="12" max="16384" width="9.140625" style="2" customWidth="1"/>
  </cols>
  <sheetData>
    <row r="1" spans="1:10" ht="54.75" customHeight="1">
      <c r="A1" s="331" t="s">
        <v>359</v>
      </c>
      <c r="B1" s="331"/>
      <c r="C1" s="331"/>
      <c r="D1" s="331"/>
      <c r="E1" s="331"/>
      <c r="F1" s="331"/>
      <c r="G1" s="331"/>
      <c r="H1" s="331"/>
      <c r="I1" s="331"/>
      <c r="J1" s="331"/>
    </row>
    <row r="2" spans="1:7" ht="15.75" customHeight="1">
      <c r="A2" s="68"/>
      <c r="B2" s="68"/>
      <c r="C2" s="68"/>
      <c r="D2" s="68"/>
      <c r="E2" s="68"/>
      <c r="F2" s="68"/>
      <c r="G2" s="58"/>
    </row>
    <row r="4" spans="1:11" s="4" customFormat="1" ht="46.5" customHeight="1">
      <c r="A4" s="336" t="s">
        <v>155</v>
      </c>
      <c r="B4" s="339" t="s">
        <v>360</v>
      </c>
      <c r="C4" s="20" t="s">
        <v>156</v>
      </c>
      <c r="D4" s="21"/>
      <c r="E4" s="21"/>
      <c r="F4" s="21"/>
      <c r="G4" s="341" t="s">
        <v>153</v>
      </c>
      <c r="H4" s="342"/>
      <c r="I4" s="325"/>
      <c r="J4" s="336" t="s">
        <v>121</v>
      </c>
      <c r="K4" s="37"/>
    </row>
    <row r="5" spans="1:10" ht="46.5" customHeight="1">
      <c r="A5" s="337"/>
      <c r="B5" s="339"/>
      <c r="C5" s="22" t="s">
        <v>123</v>
      </c>
      <c r="D5" s="23" t="s">
        <v>124</v>
      </c>
      <c r="E5" s="24" t="s">
        <v>63</v>
      </c>
      <c r="F5" s="24" t="s">
        <v>41</v>
      </c>
      <c r="G5" s="23" t="s">
        <v>124</v>
      </c>
      <c r="H5" s="24" t="s">
        <v>63</v>
      </c>
      <c r="I5" s="24" t="s">
        <v>44</v>
      </c>
      <c r="J5" s="337"/>
    </row>
    <row r="6" spans="1:61" s="9" customFormat="1" ht="35.25" customHeight="1">
      <c r="A6" s="340"/>
      <c r="B6" s="276" t="s">
        <v>66</v>
      </c>
      <c r="C6" s="276" t="s">
        <v>67</v>
      </c>
      <c r="D6" s="276" t="s">
        <v>68</v>
      </c>
      <c r="E6" s="276" t="s">
        <v>71</v>
      </c>
      <c r="F6" s="276" t="s">
        <v>126</v>
      </c>
      <c r="G6" s="276" t="s">
        <v>72</v>
      </c>
      <c r="H6" s="276" t="s">
        <v>77</v>
      </c>
      <c r="I6" s="276" t="s">
        <v>120</v>
      </c>
      <c r="J6" s="276" t="s">
        <v>122</v>
      </c>
      <c r="K6" s="3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row>
    <row r="7" spans="1:61" s="5" customFormat="1" ht="15" customHeight="1">
      <c r="A7" s="103" t="s">
        <v>50</v>
      </c>
      <c r="B7" s="13">
        <v>1</v>
      </c>
      <c r="C7" s="277">
        <v>1</v>
      </c>
      <c r="D7" s="277">
        <v>193</v>
      </c>
      <c r="E7" s="277">
        <v>121</v>
      </c>
      <c r="F7" s="277">
        <f>SUM(C7:E7)</f>
        <v>315</v>
      </c>
      <c r="G7" s="278">
        <v>131</v>
      </c>
      <c r="H7" s="277">
        <v>14</v>
      </c>
      <c r="I7" s="277">
        <f>G7+H7</f>
        <v>145</v>
      </c>
      <c r="J7" s="277">
        <f aca="true" t="shared" si="0" ref="J7:J17">F7+I7</f>
        <v>460</v>
      </c>
      <c r="K7" s="18"/>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s="5" customFormat="1" ht="15" customHeight="1">
      <c r="A8" s="103" t="s">
        <v>51</v>
      </c>
      <c r="B8" s="13">
        <v>16</v>
      </c>
      <c r="C8" s="277">
        <v>296</v>
      </c>
      <c r="D8" s="277">
        <v>6374</v>
      </c>
      <c r="E8" s="277">
        <v>4041</v>
      </c>
      <c r="F8" s="277">
        <v>10711</v>
      </c>
      <c r="G8" s="278">
        <v>2582</v>
      </c>
      <c r="H8" s="277">
        <v>125</v>
      </c>
      <c r="I8" s="277">
        <f aca="true" t="shared" si="1" ref="I8:I16">G8+H8</f>
        <v>2707</v>
      </c>
      <c r="J8" s="277">
        <f t="shared" si="0"/>
        <v>13418</v>
      </c>
      <c r="K8" s="18"/>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row>
    <row r="9" spans="1:61" s="5" customFormat="1" ht="15" customHeight="1">
      <c r="A9" s="103" t="s">
        <v>52</v>
      </c>
      <c r="B9" s="13">
        <v>50</v>
      </c>
      <c r="C9" s="277">
        <v>1444</v>
      </c>
      <c r="D9" s="277">
        <v>31709</v>
      </c>
      <c r="E9" s="277">
        <v>18081</v>
      </c>
      <c r="F9" s="277">
        <v>51234</v>
      </c>
      <c r="G9" s="278">
        <v>10979</v>
      </c>
      <c r="H9" s="277">
        <v>439</v>
      </c>
      <c r="I9" s="277">
        <f t="shared" si="1"/>
        <v>11418</v>
      </c>
      <c r="J9" s="277">
        <f t="shared" si="0"/>
        <v>62652</v>
      </c>
      <c r="K9" s="18"/>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1" s="5" customFormat="1" ht="15" customHeight="1">
      <c r="A10" s="103" t="s">
        <v>53</v>
      </c>
      <c r="B10" s="13">
        <v>41</v>
      </c>
      <c r="C10" s="277">
        <v>2100</v>
      </c>
      <c r="D10" s="277">
        <v>36660</v>
      </c>
      <c r="E10" s="277">
        <v>17824</v>
      </c>
      <c r="F10" s="277">
        <v>56584</v>
      </c>
      <c r="G10" s="278">
        <v>14019</v>
      </c>
      <c r="H10" s="277">
        <v>566</v>
      </c>
      <c r="I10" s="277">
        <f t="shared" si="1"/>
        <v>14585</v>
      </c>
      <c r="J10" s="277">
        <f t="shared" si="0"/>
        <v>71169</v>
      </c>
      <c r="K10" s="18"/>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row>
    <row r="11" spans="1:61" s="5" customFormat="1" ht="15" customHeight="1">
      <c r="A11" s="103" t="s">
        <v>116</v>
      </c>
      <c r="B11" s="13">
        <v>8</v>
      </c>
      <c r="C11" s="277">
        <v>370</v>
      </c>
      <c r="D11" s="277">
        <v>9319</v>
      </c>
      <c r="E11" s="277">
        <v>4093</v>
      </c>
      <c r="F11" s="277">
        <v>13782</v>
      </c>
      <c r="G11" s="278">
        <v>2785</v>
      </c>
      <c r="H11" s="277">
        <v>134</v>
      </c>
      <c r="I11" s="277">
        <f t="shared" si="1"/>
        <v>2919</v>
      </c>
      <c r="J11" s="277">
        <f t="shared" si="0"/>
        <v>16701</v>
      </c>
      <c r="K11" s="18"/>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1" s="5" customFormat="1" ht="15" customHeight="1">
      <c r="A12" s="103" t="s">
        <v>117</v>
      </c>
      <c r="B12" s="13">
        <v>18</v>
      </c>
      <c r="C12" s="277">
        <v>1831</v>
      </c>
      <c r="D12" s="277">
        <v>24700</v>
      </c>
      <c r="E12" s="277">
        <v>8647</v>
      </c>
      <c r="F12" s="277">
        <v>35178</v>
      </c>
      <c r="G12" s="278">
        <v>6702</v>
      </c>
      <c r="H12" s="277">
        <v>255</v>
      </c>
      <c r="I12" s="277">
        <f t="shared" si="1"/>
        <v>6957</v>
      </c>
      <c r="J12" s="277">
        <f t="shared" si="0"/>
        <v>42135</v>
      </c>
      <c r="K12" s="1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row>
    <row r="13" spans="1:61" s="5" customFormat="1" ht="15" customHeight="1">
      <c r="A13" s="103" t="s">
        <v>54</v>
      </c>
      <c r="B13" s="13">
        <v>11</v>
      </c>
      <c r="C13" s="277">
        <v>1374</v>
      </c>
      <c r="D13" s="277">
        <v>18509</v>
      </c>
      <c r="E13" s="277">
        <v>5432</v>
      </c>
      <c r="F13" s="277">
        <v>25315</v>
      </c>
      <c r="G13" s="278">
        <v>4414</v>
      </c>
      <c r="H13" s="277">
        <v>117</v>
      </c>
      <c r="I13" s="277">
        <f t="shared" si="1"/>
        <v>4531</v>
      </c>
      <c r="J13" s="277">
        <f t="shared" si="0"/>
        <v>29846</v>
      </c>
      <c r="K13" s="18"/>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s="5" customFormat="1" ht="15" customHeight="1">
      <c r="A14" s="103" t="s">
        <v>55</v>
      </c>
      <c r="B14" s="13">
        <v>1</v>
      </c>
      <c r="C14" s="277">
        <v>192</v>
      </c>
      <c r="D14" s="277">
        <v>1569</v>
      </c>
      <c r="E14" s="277">
        <v>503</v>
      </c>
      <c r="F14" s="277">
        <f>SUM(C14:E14)</f>
        <v>2264</v>
      </c>
      <c r="G14" s="278">
        <v>864</v>
      </c>
      <c r="H14" s="277">
        <v>33</v>
      </c>
      <c r="I14" s="277">
        <f t="shared" si="1"/>
        <v>897</v>
      </c>
      <c r="J14" s="277">
        <f t="shared" si="0"/>
        <v>3161</v>
      </c>
      <c r="K14" s="18"/>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s="5" customFormat="1" ht="15" customHeight="1">
      <c r="A15" s="103" t="s">
        <v>118</v>
      </c>
      <c r="B15" s="73">
        <v>1</v>
      </c>
      <c r="C15" s="279">
        <v>108</v>
      </c>
      <c r="D15" s="279">
        <v>2233</v>
      </c>
      <c r="E15" s="279">
        <v>555</v>
      </c>
      <c r="F15" s="277">
        <f>SUM(C15:E15)</f>
        <v>2896</v>
      </c>
      <c r="G15" s="280">
        <v>625</v>
      </c>
      <c r="H15" s="279">
        <v>3</v>
      </c>
      <c r="I15" s="277">
        <f t="shared" si="1"/>
        <v>628</v>
      </c>
      <c r="J15" s="277">
        <f t="shared" si="0"/>
        <v>3524</v>
      </c>
      <c r="K15" s="18"/>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s="5" customFormat="1" ht="17.25" customHeight="1" thickBot="1">
      <c r="A16" s="103" t="s">
        <v>119</v>
      </c>
      <c r="B16" s="13">
        <v>0</v>
      </c>
      <c r="C16" s="277">
        <v>0</v>
      </c>
      <c r="D16" s="277">
        <v>0</v>
      </c>
      <c r="E16" s="277">
        <v>0</v>
      </c>
      <c r="F16" s="277">
        <f>SUM(C16:E16)</f>
        <v>0</v>
      </c>
      <c r="G16" s="280">
        <v>0</v>
      </c>
      <c r="H16" s="279">
        <v>0</v>
      </c>
      <c r="I16" s="279">
        <f t="shared" si="1"/>
        <v>0</v>
      </c>
      <c r="J16" s="277">
        <f t="shared" si="0"/>
        <v>0</v>
      </c>
      <c r="K16" s="18"/>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10" ht="21.75" customHeight="1" thickBot="1">
      <c r="A17" s="25" t="s">
        <v>44</v>
      </c>
      <c r="B17" s="281">
        <f>B7+B8+B9+B10+B11+B12+B13+B14+B15+B16</f>
        <v>147</v>
      </c>
      <c r="C17" s="282">
        <f>C7+C8+C9+C10+C11+C12+C13+C14+C15+C16</f>
        <v>7716</v>
      </c>
      <c r="D17" s="282">
        <f>D7+D8+D9+D10+D11+D12+D13+D14+D15+D16</f>
        <v>131266</v>
      </c>
      <c r="E17" s="283">
        <v>59297</v>
      </c>
      <c r="F17" s="284">
        <f>SUM(F7:F16)</f>
        <v>198279</v>
      </c>
      <c r="G17" s="285">
        <f>G7+G8+G9+G10+G11+G12+G13+G14+G15+G16</f>
        <v>43101</v>
      </c>
      <c r="H17" s="285">
        <f>H7+H8+H9+H10+H11+H12+H13+H14+H15+H16</f>
        <v>1686</v>
      </c>
      <c r="I17" s="286">
        <f>SUM(I7:I16)</f>
        <v>44787</v>
      </c>
      <c r="J17" s="287">
        <f t="shared" si="0"/>
        <v>243066</v>
      </c>
    </row>
    <row r="18" spans="1:10" ht="21.75" customHeight="1">
      <c r="A18" s="25" t="s">
        <v>42</v>
      </c>
      <c r="B18" s="13">
        <v>68</v>
      </c>
      <c r="C18" s="26">
        <v>3296</v>
      </c>
      <c r="D18" s="26">
        <v>47642</v>
      </c>
      <c r="E18" s="26">
        <v>27556</v>
      </c>
      <c r="F18" s="27">
        <f>C18+D18+E18</f>
        <v>78494</v>
      </c>
      <c r="G18" s="74">
        <v>19865</v>
      </c>
      <c r="H18" s="74">
        <v>985</v>
      </c>
      <c r="I18" s="27">
        <f>SUM(G18:H18)</f>
        <v>20850</v>
      </c>
      <c r="J18" s="13">
        <f>F18+I18</f>
        <v>99344</v>
      </c>
    </row>
    <row r="19" spans="1:10" ht="21.75" customHeight="1">
      <c r="A19" s="25" t="s">
        <v>43</v>
      </c>
      <c r="B19" s="13">
        <v>79</v>
      </c>
      <c r="C19" s="26">
        <v>4420</v>
      </c>
      <c r="D19" s="26">
        <v>83624</v>
      </c>
      <c r="E19" s="26">
        <v>31741</v>
      </c>
      <c r="F19" s="27">
        <f>C19+D19+E19</f>
        <v>119785</v>
      </c>
      <c r="G19" s="13">
        <v>23236</v>
      </c>
      <c r="H19" s="13">
        <v>701</v>
      </c>
      <c r="I19" s="27">
        <f>SUM(G19:H19)</f>
        <v>23937</v>
      </c>
      <c r="J19" s="13">
        <f>F19+I19</f>
        <v>143722</v>
      </c>
    </row>
    <row r="20" spans="1:10" ht="21.75" customHeight="1">
      <c r="A20" s="62" t="s">
        <v>75</v>
      </c>
      <c r="B20" s="102"/>
      <c r="C20" s="28"/>
      <c r="D20" s="28"/>
      <c r="E20" s="28"/>
      <c r="F20" s="28"/>
      <c r="G20" s="102"/>
      <c r="H20" s="102"/>
      <c r="I20" s="28"/>
      <c r="J20" s="102"/>
    </row>
    <row r="21" spans="1:11" ht="27.75" customHeight="1">
      <c r="A21" s="338" t="s">
        <v>157</v>
      </c>
      <c r="B21" s="338"/>
      <c r="C21" s="338"/>
      <c r="D21" s="338"/>
      <c r="E21" s="338"/>
      <c r="F21" s="338"/>
      <c r="G21" s="338"/>
      <c r="H21" s="338"/>
      <c r="I21" s="338"/>
      <c r="J21" s="338"/>
      <c r="K21" s="338"/>
    </row>
    <row r="22" spans="1:7" ht="15">
      <c r="A22" s="62" t="s">
        <v>304</v>
      </c>
      <c r="B22" s="62"/>
      <c r="C22" s="62"/>
      <c r="D22" s="62"/>
      <c r="E22" s="62"/>
      <c r="F22" s="62"/>
      <c r="G22" s="62"/>
    </row>
    <row r="23" spans="1:8" ht="18" customHeight="1">
      <c r="A23" s="42" t="s">
        <v>158</v>
      </c>
      <c r="B23" s="42"/>
      <c r="C23" s="42"/>
      <c r="D23" s="42"/>
      <c r="E23" s="66"/>
      <c r="F23" s="66"/>
      <c r="G23" s="66"/>
      <c r="H23" s="7"/>
    </row>
    <row r="24" spans="1:8" ht="17.25" customHeight="1">
      <c r="A24" s="118" t="s">
        <v>125</v>
      </c>
      <c r="B24" s="66"/>
      <c r="C24" s="66"/>
      <c r="D24" s="66"/>
      <c r="E24" s="67"/>
      <c r="F24" s="67"/>
      <c r="G24" s="66"/>
      <c r="H24" s="2"/>
    </row>
    <row r="25" spans="1:7" ht="18" customHeight="1">
      <c r="A25" s="62" t="s">
        <v>127</v>
      </c>
      <c r="B25" s="67"/>
      <c r="C25" s="67"/>
      <c r="D25" s="67"/>
      <c r="E25" s="2"/>
      <c r="F25" s="2"/>
      <c r="G25" s="59"/>
    </row>
    <row r="26" spans="1:7" ht="15" customHeight="1">
      <c r="A26" s="131" t="s">
        <v>192</v>
      </c>
      <c r="B26" s="130"/>
      <c r="C26" s="130"/>
      <c r="D26" s="130"/>
      <c r="E26" s="2"/>
      <c r="F26" s="2"/>
      <c r="G26" s="59"/>
    </row>
    <row r="27" spans="1:10" ht="15" customHeight="1">
      <c r="A27" s="335" t="s">
        <v>305</v>
      </c>
      <c r="B27" s="335"/>
      <c r="C27" s="335"/>
      <c r="D27" s="335"/>
      <c r="E27" s="335"/>
      <c r="F27" s="2"/>
      <c r="G27" s="63"/>
      <c r="H27" s="2"/>
      <c r="I27" s="2"/>
      <c r="J27" s="2"/>
    </row>
    <row r="29" spans="9:11" ht="15">
      <c r="I29" s="59"/>
      <c r="J29" s="57" t="s">
        <v>73</v>
      </c>
      <c r="K29" s="59"/>
    </row>
    <row r="30" spans="9:11" ht="2.25" customHeight="1">
      <c r="I30" s="334" t="s">
        <v>356</v>
      </c>
      <c r="J30" s="333"/>
      <c r="K30" s="333"/>
    </row>
    <row r="31" spans="9:11" ht="3" customHeight="1" hidden="1">
      <c r="I31" s="333"/>
      <c r="J31" s="333"/>
      <c r="K31" s="333"/>
    </row>
    <row r="32" spans="9:11" ht="15" hidden="1">
      <c r="I32" s="333"/>
      <c r="J32" s="333"/>
      <c r="K32" s="333"/>
    </row>
    <row r="33" spans="9:11" ht="15">
      <c r="I33" s="333"/>
      <c r="J33" s="333"/>
      <c r="K33" s="333"/>
    </row>
    <row r="34" spans="9:11" ht="15">
      <c r="I34" s="333"/>
      <c r="J34" s="333"/>
      <c r="K34" s="333"/>
    </row>
    <row r="35" spans="9:11" ht="15">
      <c r="I35" s="333"/>
      <c r="J35" s="333"/>
      <c r="K35" s="333"/>
    </row>
  </sheetData>
  <mergeCells count="8">
    <mergeCell ref="A1:J1"/>
    <mergeCell ref="B4:B5"/>
    <mergeCell ref="A4:A6"/>
    <mergeCell ref="G4:I4"/>
    <mergeCell ref="I30:K35"/>
    <mergeCell ref="A27:E27"/>
    <mergeCell ref="J4:J5"/>
    <mergeCell ref="A21:K21"/>
  </mergeCells>
  <printOptions/>
  <pageMargins left="0.5905511811023623" right="0.2755905511811024" top="0.2362204724409449" bottom="0.35433070866141736" header="0.2362204724409449" footer="0.6692913385826772"/>
  <pageSetup fitToHeight="3"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sheetPr>
    <tabColor indexed="22"/>
  </sheetPr>
  <dimension ref="A1:J64"/>
  <sheetViews>
    <sheetView workbookViewId="0" topLeftCell="A1">
      <selection activeCell="E10" sqref="E10"/>
    </sheetView>
  </sheetViews>
  <sheetFormatPr defaultColWidth="9.140625" defaultRowHeight="12.75"/>
  <cols>
    <col min="1" max="1" width="73.140625" style="2" customWidth="1"/>
    <col min="2" max="2" width="16.00390625" style="171" customWidth="1"/>
    <col min="3" max="3" width="17.8515625" style="18" customWidth="1"/>
    <col min="4" max="4" width="15.140625" style="18" customWidth="1"/>
    <col min="5" max="5" width="9.8515625" style="18" customWidth="1"/>
    <col min="6" max="6" width="9.00390625" style="18" customWidth="1"/>
    <col min="7" max="7" width="9.57421875" style="18" customWidth="1"/>
    <col min="8" max="8" width="10.8515625" style="18" customWidth="1"/>
    <col min="9" max="10" width="9.140625" style="18" customWidth="1"/>
    <col min="11" max="16384" width="9.140625" style="2" customWidth="1"/>
  </cols>
  <sheetData>
    <row r="1" spans="2:10" s="1" customFormat="1" ht="9" customHeight="1">
      <c r="B1" s="30"/>
      <c r="C1" s="19"/>
      <c r="D1" s="19"/>
      <c r="E1" s="19"/>
      <c r="F1" s="19"/>
      <c r="G1" s="19"/>
      <c r="H1" s="19"/>
      <c r="I1" s="19"/>
      <c r="J1" s="19"/>
    </row>
    <row r="2" spans="1:7" ht="15.75" customHeight="1">
      <c r="A2" s="326" t="s">
        <v>361</v>
      </c>
      <c r="B2" s="326"/>
      <c r="C2" s="326"/>
      <c r="D2" s="104"/>
      <c r="E2" s="80"/>
      <c r="F2" s="80"/>
      <c r="G2" s="81"/>
    </row>
    <row r="3" spans="1:7" ht="15" customHeight="1">
      <c r="A3" s="326"/>
      <c r="B3" s="326"/>
      <c r="C3" s="326"/>
      <c r="D3" s="104"/>
      <c r="E3" s="80"/>
      <c r="F3" s="80"/>
      <c r="G3" s="81"/>
    </row>
    <row r="4" spans="2:7" ht="15.75" hidden="1">
      <c r="B4" s="104"/>
      <c r="C4" s="80"/>
      <c r="D4" s="80"/>
      <c r="E4" s="80"/>
      <c r="F4" s="80"/>
      <c r="G4" s="81"/>
    </row>
    <row r="5" spans="1:7" ht="60.75" customHeight="1">
      <c r="A5" s="204" t="s">
        <v>279</v>
      </c>
      <c r="B5" s="204" t="s">
        <v>280</v>
      </c>
      <c r="C5" s="120" t="s">
        <v>193</v>
      </c>
      <c r="D5" s="80"/>
      <c r="E5" s="80"/>
      <c r="F5" s="80"/>
      <c r="G5" s="81"/>
    </row>
    <row r="6" spans="1:10" s="8" customFormat="1" ht="15">
      <c r="A6" s="132" t="s">
        <v>70</v>
      </c>
      <c r="B6" s="169" t="s">
        <v>66</v>
      </c>
      <c r="C6" s="132" t="s">
        <v>67</v>
      </c>
      <c r="D6" s="82"/>
      <c r="E6" s="82"/>
      <c r="F6" s="82"/>
      <c r="G6" s="83"/>
      <c r="H6" s="38"/>
      <c r="I6" s="38"/>
      <c r="J6" s="38"/>
    </row>
    <row r="7" spans="1:10" s="85" customFormat="1" ht="15.75">
      <c r="A7" s="135" t="s">
        <v>169</v>
      </c>
      <c r="B7" s="170" t="s">
        <v>202</v>
      </c>
      <c r="C7" s="133">
        <v>43365</v>
      </c>
      <c r="D7" s="80"/>
      <c r="E7" s="80"/>
      <c r="F7" s="80"/>
      <c r="G7" s="84"/>
      <c r="H7" s="39"/>
      <c r="I7" s="39"/>
      <c r="J7" s="39"/>
    </row>
    <row r="8" spans="1:7" ht="31.5">
      <c r="A8" s="136" t="s">
        <v>170</v>
      </c>
      <c r="B8" s="170" t="s">
        <v>256</v>
      </c>
      <c r="C8" s="134">
        <v>303</v>
      </c>
      <c r="D8" s="80"/>
      <c r="E8" s="80"/>
      <c r="F8" s="80"/>
      <c r="G8" s="81"/>
    </row>
    <row r="9" spans="1:7" ht="47.25">
      <c r="A9" s="136" t="s">
        <v>172</v>
      </c>
      <c r="B9" s="170" t="s">
        <v>203</v>
      </c>
      <c r="C9" s="134">
        <v>3212</v>
      </c>
      <c r="D9" s="80"/>
      <c r="E9" s="80"/>
      <c r="F9" s="80"/>
      <c r="G9" s="81"/>
    </row>
    <row r="10" spans="1:7" ht="63">
      <c r="A10" s="140" t="s">
        <v>181</v>
      </c>
      <c r="B10" s="170" t="s">
        <v>204</v>
      </c>
      <c r="C10" s="134">
        <v>5</v>
      </c>
      <c r="D10" s="80"/>
      <c r="E10" s="80"/>
      <c r="F10" s="80"/>
      <c r="G10" s="81"/>
    </row>
    <row r="11" spans="1:7" ht="33" customHeight="1">
      <c r="A11" s="136" t="s">
        <v>190</v>
      </c>
      <c r="B11" s="170" t="s">
        <v>205</v>
      </c>
      <c r="C11" s="134">
        <v>0</v>
      </c>
      <c r="D11" s="80"/>
      <c r="E11" s="80"/>
      <c r="F11" s="80"/>
      <c r="G11" s="81"/>
    </row>
    <row r="12" spans="1:7" ht="18" customHeight="1">
      <c r="A12" s="197" t="s">
        <v>321</v>
      </c>
      <c r="B12" s="170" t="s">
        <v>257</v>
      </c>
      <c r="C12" s="134">
        <v>8</v>
      </c>
      <c r="D12" s="80"/>
      <c r="E12" s="80"/>
      <c r="F12" s="80"/>
      <c r="G12" s="81"/>
    </row>
    <row r="13" spans="1:7" ht="18" customHeight="1">
      <c r="A13" s="139" t="s">
        <v>174</v>
      </c>
      <c r="B13" s="170" t="s">
        <v>206</v>
      </c>
      <c r="C13" s="134">
        <v>14015</v>
      </c>
      <c r="D13" s="80"/>
      <c r="E13" s="80"/>
      <c r="F13" s="80"/>
      <c r="G13" s="81"/>
    </row>
    <row r="14" spans="1:7" ht="78" customHeight="1">
      <c r="A14" s="136" t="s">
        <v>208</v>
      </c>
      <c r="B14" s="170" t="s">
        <v>207</v>
      </c>
      <c r="C14" s="134">
        <v>964</v>
      </c>
      <c r="D14" s="80"/>
      <c r="E14" s="80"/>
      <c r="F14" s="80"/>
      <c r="G14" s="81"/>
    </row>
    <row r="15" spans="1:7" ht="47.25">
      <c r="A15" s="136" t="s">
        <v>175</v>
      </c>
      <c r="B15" s="170" t="s">
        <v>209</v>
      </c>
      <c r="C15" s="134">
        <v>905</v>
      </c>
      <c r="D15" s="80"/>
      <c r="E15" s="80"/>
      <c r="F15" s="80"/>
      <c r="G15" s="81"/>
    </row>
    <row r="16" spans="1:7" ht="78" customHeight="1">
      <c r="A16" s="136" t="s">
        <v>176</v>
      </c>
      <c r="B16" s="170" t="s">
        <v>210</v>
      </c>
      <c r="C16" s="134">
        <v>7</v>
      </c>
      <c r="D16" s="80"/>
      <c r="E16" s="80"/>
      <c r="F16" s="80"/>
      <c r="G16" s="81"/>
    </row>
    <row r="17" spans="1:7" ht="67.5" customHeight="1">
      <c r="A17" s="140" t="s">
        <v>180</v>
      </c>
      <c r="B17" s="170" t="s">
        <v>211</v>
      </c>
      <c r="C17" s="134">
        <v>1598</v>
      </c>
      <c r="D17" s="80"/>
      <c r="E17" s="80"/>
      <c r="F17" s="80"/>
      <c r="G17" s="81"/>
    </row>
    <row r="18" spans="1:7" ht="47.25">
      <c r="A18" s="136" t="s">
        <v>189</v>
      </c>
      <c r="B18" s="170" t="s">
        <v>212</v>
      </c>
      <c r="C18" s="134">
        <v>0</v>
      </c>
      <c r="D18" s="80"/>
      <c r="E18" s="80"/>
      <c r="F18" s="80"/>
      <c r="G18" s="81"/>
    </row>
    <row r="19" spans="1:7" ht="15.75">
      <c r="A19" s="136" t="s">
        <v>173</v>
      </c>
      <c r="B19" s="170" t="s">
        <v>213</v>
      </c>
      <c r="C19" s="134">
        <v>2933</v>
      </c>
      <c r="D19" s="80"/>
      <c r="E19" s="80"/>
      <c r="F19" s="80"/>
      <c r="G19" s="81"/>
    </row>
    <row r="20" spans="1:7" ht="31.5">
      <c r="A20" s="136" t="s">
        <v>182</v>
      </c>
      <c r="B20" s="170" t="s">
        <v>214</v>
      </c>
      <c r="C20" s="134">
        <v>247</v>
      </c>
      <c r="D20" s="80"/>
      <c r="E20" s="80"/>
      <c r="F20" s="80"/>
      <c r="G20" s="81"/>
    </row>
    <row r="21" spans="1:7" ht="47.25">
      <c r="A21" s="140" t="s">
        <v>183</v>
      </c>
      <c r="B21" s="170" t="s">
        <v>215</v>
      </c>
      <c r="C21" s="134">
        <v>406</v>
      </c>
      <c r="D21" s="80"/>
      <c r="E21" s="80"/>
      <c r="F21" s="80"/>
      <c r="G21" s="81"/>
    </row>
    <row r="22" spans="1:7" ht="15.75">
      <c r="A22" s="136" t="s">
        <v>216</v>
      </c>
      <c r="B22" s="170" t="s">
        <v>217</v>
      </c>
      <c r="C22" s="134">
        <v>52384</v>
      </c>
      <c r="D22" s="80"/>
      <c r="E22" s="80"/>
      <c r="F22" s="80"/>
      <c r="G22" s="81"/>
    </row>
    <row r="23" spans="1:7" ht="15.75">
      <c r="A23" s="136" t="s">
        <v>177</v>
      </c>
      <c r="B23" s="170" t="s">
        <v>218</v>
      </c>
      <c r="C23" s="134">
        <v>25046</v>
      </c>
      <c r="D23" s="80"/>
      <c r="E23" s="80"/>
      <c r="F23" s="80"/>
      <c r="G23" s="81"/>
    </row>
    <row r="24" spans="1:7" ht="15.75">
      <c r="A24" s="137" t="s">
        <v>219</v>
      </c>
      <c r="B24" s="170" t="s">
        <v>220</v>
      </c>
      <c r="C24" s="134">
        <v>2369</v>
      </c>
      <c r="D24" s="80"/>
      <c r="E24" s="80"/>
      <c r="F24" s="80"/>
      <c r="G24" s="81"/>
    </row>
    <row r="25" spans="1:7" ht="15.75">
      <c r="A25" s="137" t="s">
        <v>221</v>
      </c>
      <c r="B25" s="170" t="s">
        <v>222</v>
      </c>
      <c r="C25" s="134">
        <v>2560</v>
      </c>
      <c r="D25" s="80"/>
      <c r="E25" s="80"/>
      <c r="F25" s="80"/>
      <c r="G25" s="81"/>
    </row>
    <row r="26" spans="1:7" ht="15.75">
      <c r="A26" s="136" t="s">
        <v>187</v>
      </c>
      <c r="B26" s="170" t="s">
        <v>223</v>
      </c>
      <c r="C26" s="134">
        <v>61</v>
      </c>
      <c r="D26" s="80"/>
      <c r="E26" s="80"/>
      <c r="F26" s="80"/>
      <c r="G26" s="81"/>
    </row>
    <row r="27" spans="1:7" ht="15.75">
      <c r="A27" s="136" t="s">
        <v>186</v>
      </c>
      <c r="B27" s="170" t="s">
        <v>224</v>
      </c>
      <c r="C27" s="134">
        <v>225</v>
      </c>
      <c r="D27" s="80"/>
      <c r="E27" s="80"/>
      <c r="F27" s="80"/>
      <c r="G27" s="81"/>
    </row>
    <row r="28" spans="1:7" ht="15.75">
      <c r="A28" s="136" t="s">
        <v>225</v>
      </c>
      <c r="B28" s="170" t="s">
        <v>226</v>
      </c>
      <c r="C28" s="134">
        <v>295</v>
      </c>
      <c r="D28" s="80"/>
      <c r="E28" s="80"/>
      <c r="F28" s="80"/>
      <c r="G28" s="81"/>
    </row>
    <row r="29" spans="1:7" ht="31.5">
      <c r="A29" s="136" t="s">
        <v>179</v>
      </c>
      <c r="B29" s="170" t="s">
        <v>227</v>
      </c>
      <c r="C29" s="134">
        <v>958</v>
      </c>
      <c r="D29" s="80"/>
      <c r="E29" s="80"/>
      <c r="F29" s="80"/>
      <c r="G29" s="81"/>
    </row>
    <row r="30" spans="1:7" ht="31.5">
      <c r="A30" s="136" t="s">
        <v>228</v>
      </c>
      <c r="B30" s="170" t="s">
        <v>229</v>
      </c>
      <c r="C30" s="134">
        <v>1313</v>
      </c>
      <c r="D30" s="80"/>
      <c r="E30" s="80"/>
      <c r="F30" s="80"/>
      <c r="G30" s="81"/>
    </row>
    <row r="31" spans="1:7" ht="15.75">
      <c r="A31" s="136" t="s">
        <v>185</v>
      </c>
      <c r="B31" s="170" t="s">
        <v>230</v>
      </c>
      <c r="C31" s="134">
        <v>0</v>
      </c>
      <c r="D31" s="80"/>
      <c r="E31" s="80"/>
      <c r="F31" s="80"/>
      <c r="G31" s="81"/>
    </row>
    <row r="32" spans="1:7" ht="15.75">
      <c r="A32" s="136" t="s">
        <v>231</v>
      </c>
      <c r="B32" s="170" t="s">
        <v>232</v>
      </c>
      <c r="C32" s="134">
        <v>0</v>
      </c>
      <c r="D32" s="80"/>
      <c r="E32" s="80"/>
      <c r="F32" s="80"/>
      <c r="G32" s="81"/>
    </row>
    <row r="33" spans="1:10" s="203" customFormat="1" ht="31.5">
      <c r="A33" s="197" t="s">
        <v>273</v>
      </c>
      <c r="B33" s="198" t="s">
        <v>281</v>
      </c>
      <c r="C33" s="199">
        <v>0</v>
      </c>
      <c r="D33" s="200"/>
      <c r="E33" s="200"/>
      <c r="F33" s="200"/>
      <c r="G33" s="201"/>
      <c r="H33" s="202"/>
      <c r="I33" s="202"/>
      <c r="J33" s="202"/>
    </row>
    <row r="34" spans="1:10" s="203" customFormat="1" ht="66" customHeight="1">
      <c r="A34" s="197" t="s">
        <v>320</v>
      </c>
      <c r="B34" s="198" t="s">
        <v>282</v>
      </c>
      <c r="C34" s="303">
        <v>0</v>
      </c>
      <c r="D34" s="200"/>
      <c r="E34" s="200"/>
      <c r="F34" s="200"/>
      <c r="G34" s="201"/>
      <c r="H34" s="202"/>
      <c r="I34" s="202"/>
      <c r="J34" s="202"/>
    </row>
    <row r="35" spans="1:10" s="203" customFormat="1" ht="15.75">
      <c r="A35" s="197" t="s">
        <v>233</v>
      </c>
      <c r="B35" s="198" t="s">
        <v>234</v>
      </c>
      <c r="C35" s="303">
        <v>0</v>
      </c>
      <c r="D35" s="200"/>
      <c r="E35" s="200"/>
      <c r="F35" s="200"/>
      <c r="G35" s="201"/>
      <c r="H35" s="202"/>
      <c r="I35" s="202"/>
      <c r="J35" s="202"/>
    </row>
    <row r="36" spans="1:7" ht="60.75" customHeight="1">
      <c r="A36" s="136" t="s">
        <v>274</v>
      </c>
      <c r="B36" s="170" t="s">
        <v>235</v>
      </c>
      <c r="C36" s="134">
        <v>894</v>
      </c>
      <c r="D36" s="80"/>
      <c r="E36" s="80"/>
      <c r="F36" s="80"/>
      <c r="G36" s="81"/>
    </row>
    <row r="37" spans="1:7" ht="63.75" customHeight="1">
      <c r="A37" s="136" t="s">
        <v>178</v>
      </c>
      <c r="B37" s="170" t="s">
        <v>236</v>
      </c>
      <c r="C37" s="134">
        <v>75</v>
      </c>
      <c r="D37" s="80"/>
      <c r="E37" s="80"/>
      <c r="F37" s="80"/>
      <c r="G37" s="81"/>
    </row>
    <row r="38" spans="1:7" ht="18.75" customHeight="1">
      <c r="A38" s="138" t="s">
        <v>171</v>
      </c>
      <c r="B38" s="170" t="s">
        <v>237</v>
      </c>
      <c r="C38" s="134">
        <v>3053</v>
      </c>
      <c r="D38" s="80"/>
      <c r="E38" s="80"/>
      <c r="F38" s="80"/>
      <c r="G38" s="81"/>
    </row>
    <row r="39" spans="1:7" ht="49.5" customHeight="1">
      <c r="A39" s="141" t="s">
        <v>275</v>
      </c>
      <c r="B39" s="170" t="s">
        <v>238</v>
      </c>
      <c r="C39" s="134">
        <v>0</v>
      </c>
      <c r="D39" s="80"/>
      <c r="E39" s="80"/>
      <c r="F39" s="80"/>
      <c r="G39" s="81"/>
    </row>
    <row r="40" spans="1:7" ht="47.25">
      <c r="A40" s="136" t="s">
        <v>239</v>
      </c>
      <c r="B40" s="170" t="s">
        <v>240</v>
      </c>
      <c r="C40" s="134">
        <v>10121</v>
      </c>
      <c r="D40" s="80"/>
      <c r="E40" s="80"/>
      <c r="F40" s="80"/>
      <c r="G40" s="81"/>
    </row>
    <row r="41" spans="1:7" ht="31.5">
      <c r="A41" s="136" t="s">
        <v>283</v>
      </c>
      <c r="B41" s="170" t="s">
        <v>241</v>
      </c>
      <c r="C41" s="134">
        <v>25489</v>
      </c>
      <c r="D41" s="80"/>
      <c r="E41" s="80"/>
      <c r="F41" s="80"/>
      <c r="G41" s="81"/>
    </row>
    <row r="42" spans="1:7" ht="15.75">
      <c r="A42" s="141" t="s">
        <v>242</v>
      </c>
      <c r="B42" s="170" t="s">
        <v>243</v>
      </c>
      <c r="C42" s="134">
        <v>5416</v>
      </c>
      <c r="D42" s="80"/>
      <c r="E42" s="80"/>
      <c r="F42" s="80"/>
      <c r="G42" s="81"/>
    </row>
    <row r="43" spans="1:7" ht="31.5">
      <c r="A43" s="141" t="s">
        <v>184</v>
      </c>
      <c r="B43" s="170" t="s">
        <v>244</v>
      </c>
      <c r="C43" s="134">
        <v>0</v>
      </c>
      <c r="D43" s="80"/>
      <c r="E43" s="80"/>
      <c r="F43" s="80"/>
      <c r="G43" s="81"/>
    </row>
    <row r="44" spans="1:7" ht="15.75">
      <c r="A44" s="136" t="s">
        <v>245</v>
      </c>
      <c r="B44" s="170" t="s">
        <v>246</v>
      </c>
      <c r="C44" s="134">
        <v>7</v>
      </c>
      <c r="D44" s="80"/>
      <c r="E44" s="80"/>
      <c r="F44" s="80"/>
      <c r="G44" s="81"/>
    </row>
    <row r="45" spans="1:7" ht="32.25" thickBot="1">
      <c r="A45" s="136" t="s">
        <v>188</v>
      </c>
      <c r="B45" s="170" t="s">
        <v>247</v>
      </c>
      <c r="C45" s="134">
        <v>0</v>
      </c>
      <c r="D45" s="80"/>
      <c r="E45" s="80"/>
      <c r="F45" s="80"/>
      <c r="G45" s="81"/>
    </row>
    <row r="46" spans="1:3" s="175" customFormat="1" ht="48" thickBot="1">
      <c r="A46" s="172" t="s">
        <v>248</v>
      </c>
      <c r="B46" s="173" t="s">
        <v>249</v>
      </c>
      <c r="C46" s="174">
        <v>32</v>
      </c>
    </row>
    <row r="47" spans="1:3" s="175" customFormat="1" ht="35.25" customHeight="1" thickBot="1">
      <c r="A47" s="172" t="s">
        <v>250</v>
      </c>
      <c r="B47" s="173" t="s">
        <v>253</v>
      </c>
      <c r="C47" s="174">
        <v>6</v>
      </c>
    </row>
    <row r="48" spans="1:3" s="175" customFormat="1" ht="48" thickBot="1">
      <c r="A48" s="172" t="s">
        <v>251</v>
      </c>
      <c r="B48" s="173" t="s">
        <v>254</v>
      </c>
      <c r="C48" s="174">
        <v>0</v>
      </c>
    </row>
    <row r="49" spans="1:3" s="175" customFormat="1" ht="47.25">
      <c r="A49" s="176" t="s">
        <v>252</v>
      </c>
      <c r="B49" s="177" t="s">
        <v>255</v>
      </c>
      <c r="C49" s="178">
        <v>7</v>
      </c>
    </row>
    <row r="50" spans="1:3" s="175" customFormat="1" ht="31.5">
      <c r="A50" s="191" t="s">
        <v>284</v>
      </c>
      <c r="B50" s="192" t="s">
        <v>285</v>
      </c>
      <c r="C50" s="174">
        <v>0</v>
      </c>
    </row>
    <row r="51" spans="1:3" s="175" customFormat="1" ht="31.5">
      <c r="A51" s="191" t="s">
        <v>286</v>
      </c>
      <c r="B51" s="192" t="s">
        <v>287</v>
      </c>
      <c r="C51" s="174">
        <v>0</v>
      </c>
    </row>
    <row r="52" spans="1:3" s="175" customFormat="1" ht="31.5">
      <c r="A52" s="191" t="s">
        <v>288</v>
      </c>
      <c r="B52" s="192" t="s">
        <v>290</v>
      </c>
      <c r="C52" s="174">
        <v>0</v>
      </c>
    </row>
    <row r="53" spans="1:3" s="175" customFormat="1" ht="31.5">
      <c r="A53" s="191" t="s">
        <v>289</v>
      </c>
      <c r="B53" s="192" t="s">
        <v>291</v>
      </c>
      <c r="C53" s="174">
        <v>0</v>
      </c>
    </row>
    <row r="54" spans="1:4" ht="16.5" thickBot="1">
      <c r="A54" s="327" t="s">
        <v>44</v>
      </c>
      <c r="B54" s="328"/>
      <c r="C54" s="190">
        <v>198279</v>
      </c>
      <c r="D54" s="86"/>
    </row>
    <row r="55" spans="1:3" ht="15">
      <c r="A55" s="142" t="s">
        <v>191</v>
      </c>
      <c r="B55" s="130"/>
      <c r="C55" s="15"/>
    </row>
    <row r="56" ht="15">
      <c r="A56" s="42" t="s">
        <v>75</v>
      </c>
    </row>
    <row r="57" spans="2:6" ht="15">
      <c r="B57" s="31"/>
      <c r="E57" s="63"/>
      <c r="F57" s="63"/>
    </row>
    <row r="58" spans="2:6" ht="15">
      <c r="B58" s="322" t="s">
        <v>73</v>
      </c>
      <c r="C58" s="322"/>
      <c r="E58" s="63"/>
      <c r="F58" s="63"/>
    </row>
    <row r="59" spans="2:4" ht="1.5" customHeight="1" hidden="1">
      <c r="B59" s="334" t="s">
        <v>356</v>
      </c>
      <c r="C59" s="333"/>
      <c r="D59" s="333"/>
    </row>
    <row r="60" spans="2:4" ht="5.25" customHeight="1" hidden="1">
      <c r="B60" s="333"/>
      <c r="C60" s="333"/>
      <c r="D60" s="333"/>
    </row>
    <row r="61" spans="2:4" ht="15" hidden="1">
      <c r="B61" s="333"/>
      <c r="C61" s="333"/>
      <c r="D61" s="333"/>
    </row>
    <row r="62" spans="2:4" ht="15">
      <c r="B62" s="333"/>
      <c r="C62" s="333"/>
      <c r="D62" s="333"/>
    </row>
    <row r="63" spans="2:4" ht="15">
      <c r="B63" s="333"/>
      <c r="C63" s="333"/>
      <c r="D63" s="333"/>
    </row>
    <row r="64" spans="2:4" ht="15">
      <c r="B64" s="333"/>
      <c r="C64" s="333"/>
      <c r="D64" s="333"/>
    </row>
  </sheetData>
  <mergeCells count="4">
    <mergeCell ref="A2:C3"/>
    <mergeCell ref="A54:B54"/>
    <mergeCell ref="B58:C58"/>
    <mergeCell ref="B59:D64"/>
  </mergeCells>
  <printOptions/>
  <pageMargins left="0.7874015748031497" right="0.2755905511811024" top="0.2362204724409449" bottom="0.35433070866141736" header="0.2362204724409449" footer="0.6692913385826772"/>
  <pageSetup fitToHeight="3"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tabColor indexed="22"/>
  </sheetPr>
  <dimension ref="A2:N22"/>
  <sheetViews>
    <sheetView zoomScale="75" zoomScaleNormal="75" workbookViewId="0" topLeftCell="A1">
      <selection activeCell="H19" sqref="H19:J22"/>
    </sheetView>
  </sheetViews>
  <sheetFormatPr defaultColWidth="9.140625" defaultRowHeight="12.75"/>
  <cols>
    <col min="1" max="1" width="13.00390625" style="18" customWidth="1"/>
    <col min="2" max="2" width="8.421875" style="18" customWidth="1"/>
    <col min="3" max="3" width="11.57421875" style="18" customWidth="1"/>
    <col min="4" max="4" width="8.140625" style="18" customWidth="1"/>
    <col min="5" max="5" width="15.57421875" style="18" customWidth="1"/>
    <col min="6" max="6" width="9.421875" style="18" customWidth="1"/>
    <col min="7" max="7" width="12.28125" style="18" customWidth="1"/>
    <col min="8" max="8" width="9.8515625" style="18" customWidth="1"/>
    <col min="9" max="9" width="15.57421875" style="18" customWidth="1"/>
    <col min="10" max="10" width="12.57421875" style="18" customWidth="1"/>
    <col min="11" max="11" width="18.8515625" style="18" customWidth="1"/>
    <col min="12" max="12" width="10.8515625" style="18" customWidth="1"/>
    <col min="13" max="14" width="9.140625" style="18" customWidth="1"/>
    <col min="15" max="16384" width="9.140625" style="2" customWidth="1"/>
  </cols>
  <sheetData>
    <row r="2" spans="1:11" ht="53.25" customHeight="1">
      <c r="A2" s="331" t="s">
        <v>362</v>
      </c>
      <c r="B2" s="331"/>
      <c r="C2" s="331"/>
      <c r="D2" s="331"/>
      <c r="E2" s="331"/>
      <c r="F2" s="331"/>
      <c r="G2" s="331"/>
      <c r="H2" s="331"/>
      <c r="I2" s="331"/>
      <c r="J2" s="331"/>
      <c r="K2" s="331"/>
    </row>
    <row r="3" ht="15.75">
      <c r="A3" s="19"/>
    </row>
    <row r="4" spans="1:14" s="3" customFormat="1" ht="54.75" customHeight="1">
      <c r="A4" s="336" t="s">
        <v>40</v>
      </c>
      <c r="B4" s="20" t="s">
        <v>74</v>
      </c>
      <c r="C4" s="20"/>
      <c r="D4" s="20"/>
      <c r="E4" s="29"/>
      <c r="F4" s="341" t="s">
        <v>131</v>
      </c>
      <c r="G4" s="342"/>
      <c r="H4" s="342"/>
      <c r="I4" s="325"/>
      <c r="J4" s="336" t="s">
        <v>128</v>
      </c>
      <c r="K4" s="336" t="s">
        <v>65</v>
      </c>
      <c r="L4" s="40"/>
      <c r="M4" s="40"/>
      <c r="N4" s="40"/>
    </row>
    <row r="5" spans="1:14" s="3" customFormat="1" ht="18.75" customHeight="1">
      <c r="A5" s="340"/>
      <c r="B5" s="32" t="s">
        <v>45</v>
      </c>
      <c r="C5" s="32" t="s">
        <v>64</v>
      </c>
      <c r="D5" s="22" t="s">
        <v>46</v>
      </c>
      <c r="E5" s="33" t="s">
        <v>44</v>
      </c>
      <c r="F5" s="32" t="s">
        <v>45</v>
      </c>
      <c r="G5" s="32" t="s">
        <v>64</v>
      </c>
      <c r="H5" s="22" t="s">
        <v>46</v>
      </c>
      <c r="I5" s="33" t="s">
        <v>44</v>
      </c>
      <c r="J5" s="340"/>
      <c r="K5" s="340"/>
      <c r="L5" s="40"/>
      <c r="M5" s="40"/>
      <c r="N5" s="40"/>
    </row>
    <row r="6" spans="1:14" s="17" customFormat="1" ht="12.75">
      <c r="A6" s="36" t="s">
        <v>70</v>
      </c>
      <c r="B6" s="64" t="s">
        <v>66</v>
      </c>
      <c r="C6" s="64" t="s">
        <v>67</v>
      </c>
      <c r="D6" s="50" t="s">
        <v>68</v>
      </c>
      <c r="E6" s="36" t="s">
        <v>196</v>
      </c>
      <c r="F6" s="64" t="s">
        <v>76</v>
      </c>
      <c r="G6" s="64" t="s">
        <v>72</v>
      </c>
      <c r="H6" s="50" t="s">
        <v>77</v>
      </c>
      <c r="I6" s="36" t="s">
        <v>197</v>
      </c>
      <c r="J6" s="36" t="s">
        <v>129</v>
      </c>
      <c r="K6" s="36" t="s">
        <v>130</v>
      </c>
      <c r="L6" s="41"/>
      <c r="M6" s="41"/>
      <c r="N6" s="41"/>
    </row>
    <row r="7" spans="1:11" ht="24" customHeight="1">
      <c r="A7" s="32" t="s">
        <v>42</v>
      </c>
      <c r="B7" s="34">
        <v>47</v>
      </c>
      <c r="C7" s="34">
        <v>31</v>
      </c>
      <c r="D7" s="34">
        <v>1</v>
      </c>
      <c r="E7" s="34">
        <f>SUM(B7:D7)</f>
        <v>79</v>
      </c>
      <c r="F7" s="34">
        <v>0</v>
      </c>
      <c r="G7" s="34">
        <v>0</v>
      </c>
      <c r="H7" s="34">
        <v>0</v>
      </c>
      <c r="I7" s="34">
        <f>SUM(F7:H7)</f>
        <v>0</v>
      </c>
      <c r="J7" s="34">
        <v>6</v>
      </c>
      <c r="K7" s="34">
        <v>85</v>
      </c>
    </row>
    <row r="8" spans="1:11" ht="21.75" customHeight="1">
      <c r="A8" s="32" t="s">
        <v>43</v>
      </c>
      <c r="B8" s="34">
        <v>32</v>
      </c>
      <c r="C8" s="34">
        <v>35</v>
      </c>
      <c r="D8" s="34">
        <v>1</v>
      </c>
      <c r="E8" s="34">
        <v>68</v>
      </c>
      <c r="F8" s="34">
        <v>0</v>
      </c>
      <c r="G8" s="34">
        <v>0</v>
      </c>
      <c r="H8" s="34">
        <v>0</v>
      </c>
      <c r="I8" s="34">
        <f>SUM(F8:H8)</f>
        <v>0</v>
      </c>
      <c r="J8" s="34">
        <v>2</v>
      </c>
      <c r="K8" s="34">
        <f>E8+I8+J8</f>
        <v>70</v>
      </c>
    </row>
    <row r="9" spans="1:11" ht="21.75" customHeight="1">
      <c r="A9" s="32" t="s">
        <v>44</v>
      </c>
      <c r="B9" s="34">
        <f aca="true" t="shared" si="0" ref="B9:I9">SUM(B7:B8)</f>
        <v>79</v>
      </c>
      <c r="C9" s="34">
        <f t="shared" si="0"/>
        <v>66</v>
      </c>
      <c r="D9" s="34">
        <f t="shared" si="0"/>
        <v>2</v>
      </c>
      <c r="E9" s="34">
        <f t="shared" si="0"/>
        <v>147</v>
      </c>
      <c r="F9" s="34">
        <f t="shared" si="0"/>
        <v>0</v>
      </c>
      <c r="G9" s="34">
        <f t="shared" si="0"/>
        <v>0</v>
      </c>
      <c r="H9" s="34">
        <f t="shared" si="0"/>
        <v>0</v>
      </c>
      <c r="I9" s="34">
        <f t="shared" si="0"/>
        <v>0</v>
      </c>
      <c r="J9" s="34">
        <f>SUM(J7:J8)</f>
        <v>8</v>
      </c>
      <c r="K9" s="34">
        <f>SUM(K7:K8)</f>
        <v>155</v>
      </c>
    </row>
    <row r="10" spans="1:14" s="15" customFormat="1" ht="18.75" customHeight="1">
      <c r="A10" s="62" t="s">
        <v>75</v>
      </c>
      <c r="B10" s="35"/>
      <c r="C10" s="35"/>
      <c r="D10" s="35"/>
      <c r="E10" s="35"/>
      <c r="F10" s="35"/>
      <c r="G10" s="35"/>
      <c r="H10" s="35"/>
      <c r="I10" s="35"/>
      <c r="J10" s="35"/>
      <c r="K10" s="35"/>
      <c r="L10" s="18"/>
      <c r="M10" s="18"/>
      <c r="N10" s="18"/>
    </row>
    <row r="11" ht="15">
      <c r="A11" s="42" t="s">
        <v>132</v>
      </c>
    </row>
    <row r="12" ht="15">
      <c r="A12" s="42" t="s">
        <v>110</v>
      </c>
    </row>
    <row r="13" spans="1:5" ht="15.75">
      <c r="A13" s="193" t="s">
        <v>297</v>
      </c>
      <c r="B13" s="194"/>
      <c r="C13" s="194"/>
      <c r="D13" s="194"/>
      <c r="E13" s="194"/>
    </row>
    <row r="14" ht="15">
      <c r="A14" s="42"/>
    </row>
    <row r="15" ht="15">
      <c r="A15" s="42"/>
    </row>
    <row r="16" ht="15">
      <c r="A16" s="42"/>
    </row>
    <row r="17" ht="15">
      <c r="A17" s="42"/>
    </row>
    <row r="18" spans="9:12" ht="14.25" customHeight="1">
      <c r="I18" s="57" t="s">
        <v>73</v>
      </c>
      <c r="J18" s="57"/>
      <c r="L18" s="59"/>
    </row>
    <row r="19" spans="8:12" ht="15" hidden="1">
      <c r="H19" s="334" t="s">
        <v>356</v>
      </c>
      <c r="I19" s="333"/>
      <c r="J19" s="333"/>
      <c r="L19" s="59"/>
    </row>
    <row r="20" spans="1:14" s="1" customFormat="1" ht="15.75">
      <c r="A20" s="19"/>
      <c r="B20" s="19"/>
      <c r="C20" s="19"/>
      <c r="D20" s="19"/>
      <c r="E20" s="19"/>
      <c r="F20" s="19"/>
      <c r="G20" s="19"/>
      <c r="H20" s="333"/>
      <c r="I20" s="333"/>
      <c r="J20" s="333"/>
      <c r="K20" s="63"/>
      <c r="L20" s="63"/>
      <c r="N20" s="19"/>
    </row>
    <row r="21" spans="1:14" s="1" customFormat="1" ht="15.75">
      <c r="A21" s="19"/>
      <c r="B21" s="19"/>
      <c r="C21" s="19"/>
      <c r="D21" s="19"/>
      <c r="E21" s="19"/>
      <c r="F21" s="19"/>
      <c r="G21" s="19"/>
      <c r="H21" s="333"/>
      <c r="I21" s="333"/>
      <c r="J21" s="333"/>
      <c r="K21" s="63"/>
      <c r="L21" s="63"/>
      <c r="N21" s="19"/>
    </row>
    <row r="22" spans="1:14" s="1" customFormat="1" ht="15.75">
      <c r="A22" s="19"/>
      <c r="B22" s="19"/>
      <c r="C22" s="19"/>
      <c r="D22" s="19"/>
      <c r="E22" s="19"/>
      <c r="F22" s="19"/>
      <c r="G22" s="19"/>
      <c r="H22" s="333"/>
      <c r="I22" s="333"/>
      <c r="J22" s="333"/>
      <c r="K22" s="63"/>
      <c r="L22" s="63"/>
      <c r="N22" s="19"/>
    </row>
  </sheetData>
  <mergeCells count="6">
    <mergeCell ref="H19:J22"/>
    <mergeCell ref="A2:K2"/>
    <mergeCell ref="A4:A5"/>
    <mergeCell ref="K4:K5"/>
    <mergeCell ref="F4:I4"/>
    <mergeCell ref="J4:J5"/>
  </mergeCells>
  <printOptions/>
  <pageMargins left="0.5905511811023623" right="0.2755905511811024" top="0.2362204724409449" bottom="0.35433070866141736" header="0.2362204724409449" footer="0.6692913385826772"/>
  <pageSetup fitToHeight="3"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sheetPr>
    <tabColor indexed="10"/>
  </sheetPr>
  <dimension ref="A2:E25"/>
  <sheetViews>
    <sheetView zoomScale="75" zoomScaleNormal="75" workbookViewId="0" topLeftCell="A1">
      <selection activeCell="E8" sqref="E8"/>
    </sheetView>
  </sheetViews>
  <sheetFormatPr defaultColWidth="9.140625" defaultRowHeight="12.75"/>
  <cols>
    <col min="1" max="1" width="14.00390625" style="18" customWidth="1"/>
    <col min="2" max="2" width="26.8515625" style="18" customWidth="1"/>
    <col min="3" max="3" width="16.140625" style="18" customWidth="1"/>
    <col min="4" max="4" width="29.8515625" style="18" customWidth="1"/>
    <col min="5" max="5" width="19.57421875" style="18" customWidth="1"/>
    <col min="6" max="16384" width="9.140625" style="2" customWidth="1"/>
  </cols>
  <sheetData>
    <row r="2" spans="1:5" ht="53.25" customHeight="1">
      <c r="A2" s="331" t="s">
        <v>363</v>
      </c>
      <c r="B2" s="331"/>
      <c r="C2" s="331"/>
      <c r="D2" s="331"/>
      <c r="E2" s="331"/>
    </row>
    <row r="3" ht="15.75">
      <c r="A3" s="19"/>
    </row>
    <row r="4" spans="1:5" s="3" customFormat="1" ht="54.75" customHeight="1">
      <c r="A4" s="168" t="s">
        <v>40</v>
      </c>
      <c r="B4" s="22" t="s">
        <v>25</v>
      </c>
      <c r="C4" s="22" t="s">
        <v>33</v>
      </c>
      <c r="D4" s="22" t="s">
        <v>34</v>
      </c>
      <c r="E4" s="29" t="s">
        <v>35</v>
      </c>
    </row>
    <row r="5" spans="1:5" s="3" customFormat="1" ht="22.5" customHeight="1">
      <c r="A5" s="186" t="s">
        <v>29</v>
      </c>
      <c r="B5" s="186" t="s">
        <v>26</v>
      </c>
      <c r="C5" s="187" t="s">
        <v>27</v>
      </c>
      <c r="D5" s="186" t="s">
        <v>28</v>
      </c>
      <c r="E5" s="187" t="s">
        <v>36</v>
      </c>
    </row>
    <row r="6" spans="1:5" s="3" customFormat="1" ht="18.75" customHeight="1">
      <c r="A6" s="32" t="s">
        <v>42</v>
      </c>
      <c r="B6" s="32"/>
      <c r="C6" s="32"/>
      <c r="D6" s="22"/>
      <c r="E6" s="33"/>
    </row>
    <row r="7" spans="1:5" s="3" customFormat="1" ht="18.75" customHeight="1">
      <c r="A7" s="32" t="s">
        <v>43</v>
      </c>
      <c r="B7" s="32">
        <v>1</v>
      </c>
      <c r="C7" s="32">
        <v>743.22</v>
      </c>
      <c r="D7" s="22">
        <v>1114.82</v>
      </c>
      <c r="E7" s="33">
        <f>C7+D7</f>
        <v>1858.04</v>
      </c>
    </row>
    <row r="8" spans="1:5" ht="21.75" customHeight="1">
      <c r="A8" s="32" t="s">
        <v>44</v>
      </c>
      <c r="B8" s="304">
        <f>SUM(B6:B7)</f>
        <v>1</v>
      </c>
      <c r="C8" s="304">
        <f>SUM(C6:C7)</f>
        <v>743.22</v>
      </c>
      <c r="D8" s="304">
        <f>SUM(D6:D7)</f>
        <v>1114.82</v>
      </c>
      <c r="E8" s="304">
        <f>SUM(E6:E7)</f>
        <v>1858.04</v>
      </c>
    </row>
    <row r="9" spans="1:5" ht="21.75" customHeight="1">
      <c r="A9" s="323" t="s">
        <v>30</v>
      </c>
      <c r="B9" s="323"/>
      <c r="C9" s="323"/>
      <c r="D9" s="323"/>
      <c r="E9" s="323"/>
    </row>
    <row r="10" spans="1:5" ht="21.75" customHeight="1">
      <c r="A10" s="188" t="s">
        <v>292</v>
      </c>
      <c r="B10" s="188"/>
      <c r="C10" s="188"/>
      <c r="D10" s="188"/>
      <c r="E10" s="188"/>
    </row>
    <row r="11" spans="1:5" ht="21.75" customHeight="1">
      <c r="A11" s="188" t="s">
        <v>293</v>
      </c>
      <c r="B11" s="188"/>
      <c r="C11" s="188"/>
      <c r="D11" s="188"/>
      <c r="E11" s="188"/>
    </row>
    <row r="12" spans="1:5" s="15" customFormat="1" ht="18.75" customHeight="1">
      <c r="A12" s="62" t="s">
        <v>32</v>
      </c>
      <c r="B12" s="35"/>
      <c r="C12" s="35"/>
      <c r="D12" s="35"/>
      <c r="E12" s="35"/>
    </row>
    <row r="13" ht="15">
      <c r="A13" s="42" t="s">
        <v>31</v>
      </c>
    </row>
    <row r="14" ht="15">
      <c r="A14" s="42"/>
    </row>
    <row r="15" ht="15">
      <c r="A15" s="42"/>
    </row>
    <row r="16" ht="15">
      <c r="A16" s="42"/>
    </row>
    <row r="17" ht="15">
      <c r="A17" s="42"/>
    </row>
    <row r="18" ht="15">
      <c r="A18" s="42"/>
    </row>
    <row r="21" spans="1:5" s="1" customFormat="1" ht="15.75">
      <c r="A21" s="19"/>
      <c r="B21" s="19"/>
      <c r="C21" s="19"/>
      <c r="D21" s="19"/>
      <c r="E21" s="19"/>
    </row>
    <row r="22" spans="1:5" s="1" customFormat="1" ht="15.75">
      <c r="A22" s="19"/>
      <c r="B22" s="19"/>
      <c r="C22" s="19"/>
      <c r="D22" s="19"/>
      <c r="E22" s="19"/>
    </row>
    <row r="23" spans="1:5" s="1" customFormat="1" ht="15.75">
      <c r="A23" s="19"/>
      <c r="B23" s="19"/>
      <c r="C23" s="19"/>
      <c r="D23" s="19"/>
      <c r="E23" s="19"/>
    </row>
    <row r="24" spans="1:5" s="1" customFormat="1" ht="15.75">
      <c r="A24" s="19"/>
      <c r="B24" s="19"/>
      <c r="C24" s="19"/>
      <c r="D24" s="19"/>
      <c r="E24" s="19"/>
    </row>
    <row r="25" spans="1:5" s="1" customFormat="1" ht="15.75">
      <c r="A25" s="19"/>
      <c r="B25" s="19"/>
      <c r="C25" s="19"/>
      <c r="D25" s="19"/>
      <c r="E25" s="19"/>
    </row>
  </sheetData>
  <mergeCells count="2">
    <mergeCell ref="A2:E2"/>
    <mergeCell ref="A9:E9"/>
  </mergeCells>
  <printOptions/>
  <pageMargins left="0.5905511811023623" right="0.2755905511811024" top="0.2362204724409449" bottom="0.35433070866141736" header="0.2362204724409449" footer="0.6692913385826772"/>
  <pageSetup fitToHeight="3" horizontalDpi="300" verticalDpi="300" orientation="landscape" paperSize="9" scale="90" r:id="rId1"/>
</worksheet>
</file>

<file path=xl/worksheets/sheet6.xml><?xml version="1.0" encoding="utf-8"?>
<worksheet xmlns="http://schemas.openxmlformats.org/spreadsheetml/2006/main" xmlns:r="http://schemas.openxmlformats.org/officeDocument/2006/relationships">
  <sheetPr>
    <tabColor indexed="22"/>
  </sheetPr>
  <dimension ref="A1:G24"/>
  <sheetViews>
    <sheetView zoomScale="75" zoomScaleNormal="75" workbookViewId="0" topLeftCell="A1">
      <selection activeCell="E24" sqref="E24"/>
    </sheetView>
  </sheetViews>
  <sheetFormatPr defaultColWidth="9.140625" defaultRowHeight="12.75"/>
  <cols>
    <col min="1" max="1" width="18.57421875" style="18" customWidth="1"/>
    <col min="2" max="2" width="12.421875" style="18" customWidth="1"/>
    <col min="3" max="3" width="16.421875" style="18" customWidth="1"/>
    <col min="4" max="4" width="14.28125" style="18" customWidth="1"/>
    <col min="5" max="5" width="15.57421875" style="18" customWidth="1"/>
    <col min="6" max="16384" width="9.140625" style="2" customWidth="1"/>
  </cols>
  <sheetData>
    <row r="1" spans="1:5" s="1" customFormat="1" ht="15.75" customHeight="1">
      <c r="A1" s="19"/>
      <c r="B1" s="19"/>
      <c r="C1" s="19"/>
      <c r="D1" s="19"/>
      <c r="E1" s="19"/>
    </row>
    <row r="2" spans="1:5" ht="15.75" customHeight="1">
      <c r="A2" s="324" t="s">
        <v>364</v>
      </c>
      <c r="B2" s="324"/>
      <c r="C2" s="324"/>
      <c r="D2" s="324"/>
      <c r="E2" s="324"/>
    </row>
    <row r="3" spans="1:5" ht="63.75" customHeight="1">
      <c r="A3" s="324"/>
      <c r="B3" s="324"/>
      <c r="C3" s="324"/>
      <c r="D3" s="324"/>
      <c r="E3" s="324"/>
    </row>
    <row r="5" spans="1:5" ht="81.75" customHeight="1">
      <c r="A5" s="44" t="s">
        <v>80</v>
      </c>
      <c r="B5" s="89" t="s">
        <v>60</v>
      </c>
      <c r="C5" s="89" t="s">
        <v>59</v>
      </c>
      <c r="D5" s="89" t="s">
        <v>47</v>
      </c>
      <c r="E5" s="44" t="s">
        <v>61</v>
      </c>
    </row>
    <row r="6" spans="1:5" s="11" customFormat="1" ht="15">
      <c r="A6" s="46" t="s">
        <v>66</v>
      </c>
      <c r="B6" s="90" t="s">
        <v>67</v>
      </c>
      <c r="C6" s="46" t="s">
        <v>68</v>
      </c>
      <c r="D6" s="90" t="s">
        <v>71</v>
      </c>
      <c r="E6" s="46" t="s">
        <v>76</v>
      </c>
    </row>
    <row r="7" spans="1:5" ht="15">
      <c r="A7" s="105" t="s">
        <v>107</v>
      </c>
      <c r="B7" s="88">
        <v>11</v>
      </c>
      <c r="C7" s="88">
        <v>18302</v>
      </c>
      <c r="D7" s="88">
        <v>16</v>
      </c>
      <c r="E7" s="26">
        <v>16</v>
      </c>
    </row>
    <row r="8" spans="1:5" ht="15">
      <c r="A8" s="106" t="s">
        <v>97</v>
      </c>
      <c r="B8" s="88">
        <v>39</v>
      </c>
      <c r="C8" s="88">
        <v>60558</v>
      </c>
      <c r="D8" s="88">
        <v>49</v>
      </c>
      <c r="E8" s="26">
        <v>50</v>
      </c>
    </row>
    <row r="9" spans="1:5" ht="15">
      <c r="A9" s="107" t="s">
        <v>98</v>
      </c>
      <c r="B9" s="26">
        <v>1</v>
      </c>
      <c r="C9" s="26">
        <v>627</v>
      </c>
      <c r="D9" s="26">
        <v>1</v>
      </c>
      <c r="E9" s="26">
        <v>1</v>
      </c>
    </row>
    <row r="10" spans="1:5" ht="15">
      <c r="A10" s="108" t="s">
        <v>99</v>
      </c>
      <c r="B10" s="26">
        <v>1</v>
      </c>
      <c r="C10" s="26">
        <v>565</v>
      </c>
      <c r="D10" s="26">
        <v>1</v>
      </c>
      <c r="E10" s="26">
        <v>1</v>
      </c>
    </row>
    <row r="11" spans="1:5" ht="15.75" customHeight="1">
      <c r="A11" s="108" t="s">
        <v>100</v>
      </c>
      <c r="B11" s="26">
        <v>0</v>
      </c>
      <c r="C11" s="26">
        <v>0</v>
      </c>
      <c r="D11" s="26">
        <v>0</v>
      </c>
      <c r="E11" s="26">
        <v>0</v>
      </c>
    </row>
    <row r="12" spans="1:5" ht="15">
      <c r="A12" s="108" t="s">
        <v>101</v>
      </c>
      <c r="B12" s="26">
        <v>0</v>
      </c>
      <c r="C12" s="26">
        <v>0</v>
      </c>
      <c r="D12" s="26">
        <v>0</v>
      </c>
      <c r="E12" s="26">
        <v>0</v>
      </c>
    </row>
    <row r="13" spans="1:5" ht="15">
      <c r="A13" s="109" t="s">
        <v>102</v>
      </c>
      <c r="B13" s="92">
        <v>0</v>
      </c>
      <c r="C13" s="92">
        <v>0</v>
      </c>
      <c r="D13" s="92">
        <v>0</v>
      </c>
      <c r="E13" s="92">
        <v>0</v>
      </c>
    </row>
    <row r="14" spans="1:6" ht="15">
      <c r="A14" s="107" t="s">
        <v>103</v>
      </c>
      <c r="B14" s="93">
        <v>0</v>
      </c>
      <c r="C14" s="93">
        <v>0</v>
      </c>
      <c r="D14" s="94">
        <v>0</v>
      </c>
      <c r="E14" s="95">
        <v>0</v>
      </c>
      <c r="F14" s="96"/>
    </row>
    <row r="15" spans="1:6" ht="21" customHeight="1">
      <c r="A15" s="107" t="s">
        <v>104</v>
      </c>
      <c r="B15" s="93">
        <v>0</v>
      </c>
      <c r="C15" s="93">
        <v>0</v>
      </c>
      <c r="D15" s="94">
        <v>0</v>
      </c>
      <c r="E15" s="26">
        <v>0</v>
      </c>
      <c r="F15" s="97"/>
    </row>
    <row r="16" spans="1:6" ht="21" customHeight="1">
      <c r="A16" s="107" t="s">
        <v>105</v>
      </c>
      <c r="B16" s="93">
        <v>0</v>
      </c>
      <c r="C16" s="93">
        <v>0</v>
      </c>
      <c r="D16" s="94">
        <v>0</v>
      </c>
      <c r="E16" s="26">
        <v>0</v>
      </c>
      <c r="F16" s="97"/>
    </row>
    <row r="17" spans="1:6" ht="21" customHeight="1">
      <c r="A17" s="47" t="s">
        <v>56</v>
      </c>
      <c r="B17" s="288">
        <f>SUM(B7:B16)</f>
        <v>52</v>
      </c>
      <c r="C17" s="288">
        <f>SUM(C7:C16)</f>
        <v>80052</v>
      </c>
      <c r="D17" s="288">
        <f>SUM(D7:D16)</f>
        <v>67</v>
      </c>
      <c r="E17" s="286">
        <f>SUM(E7:E16)</f>
        <v>68</v>
      </c>
      <c r="F17" s="97"/>
    </row>
    <row r="18" spans="1:5" ht="17.25" customHeight="1">
      <c r="A18" s="62" t="s">
        <v>75</v>
      </c>
      <c r="B18" s="70"/>
      <c r="C18" s="70"/>
      <c r="D18" s="70"/>
      <c r="E18" s="62"/>
    </row>
    <row r="19" spans="1:5" ht="45" customHeight="1">
      <c r="A19" s="343" t="s">
        <v>298</v>
      </c>
      <c r="B19" s="343"/>
      <c r="C19" s="343"/>
      <c r="D19" s="343"/>
      <c r="E19" s="343"/>
    </row>
    <row r="20" spans="1:7" ht="21" customHeight="1">
      <c r="A20" s="31"/>
      <c r="B20" s="31"/>
      <c r="C20" s="31"/>
      <c r="D20" s="31"/>
      <c r="E20" s="322" t="s">
        <v>73</v>
      </c>
      <c r="F20" s="322"/>
      <c r="G20" s="322"/>
    </row>
    <row r="21" spans="1:7" ht="21" customHeight="1">
      <c r="A21" s="31"/>
      <c r="B21" s="31"/>
      <c r="C21" s="31"/>
      <c r="D21" s="31"/>
      <c r="E21" s="334" t="s">
        <v>356</v>
      </c>
      <c r="F21" s="333"/>
      <c r="G21" s="333"/>
    </row>
    <row r="22" spans="1:7" ht="21" customHeight="1">
      <c r="A22" s="2"/>
      <c r="B22" s="2"/>
      <c r="C22" s="2"/>
      <c r="D22" s="2"/>
      <c r="E22" s="333"/>
      <c r="F22" s="333"/>
      <c r="G22" s="333"/>
    </row>
    <row r="23" spans="1:7" ht="15">
      <c r="A23" s="2"/>
      <c r="B23" s="2"/>
      <c r="C23" s="2"/>
      <c r="D23" s="2"/>
      <c r="E23" s="333"/>
      <c r="F23" s="333"/>
      <c r="G23" s="333"/>
    </row>
    <row r="24" spans="1:5" ht="15">
      <c r="A24" s="2"/>
      <c r="B24" s="2"/>
      <c r="C24" s="2"/>
      <c r="D24" s="2"/>
      <c r="E24" s="2"/>
    </row>
  </sheetData>
  <mergeCells count="4">
    <mergeCell ref="A2:E3"/>
    <mergeCell ref="A19:E19"/>
    <mergeCell ref="E20:G20"/>
    <mergeCell ref="E21:G23"/>
  </mergeCells>
  <printOptions/>
  <pageMargins left="0.89" right="0" top="0.5118110236220472" bottom="0.6299212598425197" header="0.2362204724409449" footer="0.1968503937007874"/>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sheetPr>
    <tabColor indexed="22"/>
  </sheetPr>
  <dimension ref="A1:G31"/>
  <sheetViews>
    <sheetView workbookViewId="0" topLeftCell="A1">
      <selection activeCell="D11" sqref="D11"/>
    </sheetView>
  </sheetViews>
  <sheetFormatPr defaultColWidth="9.140625" defaultRowHeight="12.75"/>
  <cols>
    <col min="1" max="1" width="31.00390625" style="18" customWidth="1"/>
    <col min="2" max="2" width="20.140625" style="18" customWidth="1"/>
    <col min="3" max="3" width="19.57421875" style="18" customWidth="1"/>
    <col min="4" max="4" width="14.140625" style="18" customWidth="1"/>
    <col min="5" max="5" width="14.28125" style="18" customWidth="1"/>
    <col min="6" max="6" width="7.57421875" style="18" customWidth="1"/>
    <col min="7" max="7" width="15.57421875" style="18" customWidth="1"/>
    <col min="8" max="16384" width="9.140625" style="2" customWidth="1"/>
  </cols>
  <sheetData>
    <row r="1" spans="1:5" ht="107.25" customHeight="1">
      <c r="A1" s="324" t="s">
        <v>365</v>
      </c>
      <c r="B1" s="324"/>
      <c r="C1" s="324"/>
      <c r="D1" s="324"/>
      <c r="E1" s="48"/>
    </row>
    <row r="2" spans="1:5" ht="14.25" customHeight="1">
      <c r="A2" s="30"/>
      <c r="B2" s="30"/>
      <c r="C2" s="48"/>
      <c r="D2" s="48"/>
      <c r="E2" s="48"/>
    </row>
    <row r="3" spans="1:5" ht="117" customHeight="1">
      <c r="A3" s="44" t="s">
        <v>299</v>
      </c>
      <c r="B3" s="44" t="s">
        <v>168</v>
      </c>
      <c r="C3" s="44" t="s">
        <v>271</v>
      </c>
      <c r="D3" s="44" t="s">
        <v>133</v>
      </c>
      <c r="E3" s="49"/>
    </row>
    <row r="4" spans="1:7" s="11" customFormat="1" ht="15">
      <c r="A4" s="50" t="s">
        <v>66</v>
      </c>
      <c r="B4" s="50" t="s">
        <v>67</v>
      </c>
      <c r="C4" s="50" t="s">
        <v>68</v>
      </c>
      <c r="D4" s="50" t="s">
        <v>71</v>
      </c>
      <c r="E4" s="51"/>
      <c r="F4" s="52"/>
      <c r="G4" s="52"/>
    </row>
    <row r="5" spans="1:5" ht="15.75">
      <c r="A5" s="103" t="s">
        <v>50</v>
      </c>
      <c r="B5" s="289">
        <v>2018.78</v>
      </c>
      <c r="C5" s="290">
        <v>11618.5</v>
      </c>
      <c r="D5" s="290">
        <v>1797</v>
      </c>
      <c r="E5" s="53"/>
    </row>
    <row r="6" spans="1:5" ht="15.75">
      <c r="A6" s="103" t="s">
        <v>51</v>
      </c>
      <c r="B6" s="289">
        <v>97042.13</v>
      </c>
      <c r="C6" s="290">
        <v>316799.1</v>
      </c>
      <c r="D6" s="290">
        <v>46630</v>
      </c>
      <c r="E6" s="28"/>
    </row>
    <row r="7" spans="1:5" ht="15.75">
      <c r="A7" s="103" t="s">
        <v>52</v>
      </c>
      <c r="B7" s="289">
        <v>172991.39</v>
      </c>
      <c r="C7" s="290">
        <v>467897.6</v>
      </c>
      <c r="D7" s="290">
        <v>70258</v>
      </c>
      <c r="E7" s="28"/>
    </row>
    <row r="8" spans="1:5" ht="15.75">
      <c r="A8" s="103" t="s">
        <v>53</v>
      </c>
      <c r="B8" s="289">
        <v>124392.27</v>
      </c>
      <c r="C8" s="290">
        <v>263670.7</v>
      </c>
      <c r="D8" s="290">
        <v>40584</v>
      </c>
      <c r="E8" s="28"/>
    </row>
    <row r="9" spans="1:5" ht="15.75">
      <c r="A9" s="103" t="s">
        <v>116</v>
      </c>
      <c r="B9" s="289">
        <v>47515.84</v>
      </c>
      <c r="C9" s="290">
        <v>97435.4</v>
      </c>
      <c r="D9" s="290">
        <v>14270</v>
      </c>
      <c r="E9" s="28"/>
    </row>
    <row r="10" spans="1:5" ht="15.75">
      <c r="A10" s="103" t="s">
        <v>117</v>
      </c>
      <c r="B10" s="289">
        <v>33162.53</v>
      </c>
      <c r="C10" s="290">
        <v>62318</v>
      </c>
      <c r="D10" s="290">
        <v>9476</v>
      </c>
      <c r="E10" s="28"/>
    </row>
    <row r="11" spans="1:5" ht="15.75">
      <c r="A11" s="103" t="s">
        <v>54</v>
      </c>
      <c r="B11" s="289">
        <v>18887.67</v>
      </c>
      <c r="C11" s="290">
        <v>37879.2</v>
      </c>
      <c r="D11" s="290">
        <v>5164</v>
      </c>
      <c r="E11" s="28"/>
    </row>
    <row r="12" spans="1:5" ht="15.75">
      <c r="A12" s="103" t="s">
        <v>55</v>
      </c>
      <c r="B12" s="289">
        <v>0</v>
      </c>
      <c r="C12" s="290">
        <v>0</v>
      </c>
      <c r="D12" s="290">
        <v>0</v>
      </c>
      <c r="E12" s="28"/>
    </row>
    <row r="13" spans="1:5" ht="15.75">
      <c r="A13" s="103" t="s">
        <v>118</v>
      </c>
      <c r="B13" s="289">
        <v>0</v>
      </c>
      <c r="C13" s="290">
        <v>0</v>
      </c>
      <c r="D13" s="290">
        <v>0</v>
      </c>
      <c r="E13" s="28"/>
    </row>
    <row r="14" spans="1:5" ht="15.75">
      <c r="A14" s="103" t="s">
        <v>119</v>
      </c>
      <c r="B14" s="289">
        <v>0</v>
      </c>
      <c r="C14" s="290">
        <v>0</v>
      </c>
      <c r="D14" s="290">
        <v>0</v>
      </c>
      <c r="E14" s="28"/>
    </row>
    <row r="15" spans="1:4" ht="16.5" customHeight="1">
      <c r="A15" s="103" t="s">
        <v>56</v>
      </c>
      <c r="B15" s="291">
        <f>SUM(B5:B14)</f>
        <v>496010.61000000004</v>
      </c>
      <c r="C15" s="292">
        <f>SUM(C5:C14)</f>
        <v>1257618.4999999998</v>
      </c>
      <c r="D15" s="292">
        <f>SUM(D5:D14)</f>
        <v>188179</v>
      </c>
    </row>
    <row r="16" spans="1:4" ht="19.5" customHeight="1">
      <c r="A16" s="344" t="s">
        <v>159</v>
      </c>
      <c r="B16" s="344"/>
      <c r="C16" s="344"/>
      <c r="D16" s="344"/>
    </row>
    <row r="17" spans="1:7" s="15" customFormat="1" ht="28.5" customHeight="1">
      <c r="A17" s="345"/>
      <c r="B17" s="345"/>
      <c r="C17" s="345"/>
      <c r="D17" s="345"/>
      <c r="F17" s="18"/>
      <c r="G17" s="18"/>
    </row>
    <row r="18" spans="1:7" s="15" customFormat="1" ht="41.25" customHeight="1">
      <c r="A18" s="346" t="s">
        <v>294</v>
      </c>
      <c r="B18" s="348"/>
      <c r="C18" s="348"/>
      <c r="D18" s="348"/>
      <c r="F18" s="18"/>
      <c r="G18" s="18"/>
    </row>
    <row r="19" spans="1:7" s="15" customFormat="1" ht="34.5" customHeight="1">
      <c r="A19" s="349" t="s">
        <v>295</v>
      </c>
      <c r="B19" s="349"/>
      <c r="C19" s="349"/>
      <c r="D19" s="349"/>
      <c r="F19" s="18"/>
      <c r="G19" s="18"/>
    </row>
    <row r="20" spans="1:4" ht="24" customHeight="1">
      <c r="A20" s="129" t="s">
        <v>125</v>
      </c>
      <c r="B20" s="129"/>
      <c r="C20" s="129"/>
      <c r="D20" s="129"/>
    </row>
    <row r="21" spans="1:4" ht="18" customHeight="1">
      <c r="A21" s="346" t="s">
        <v>278</v>
      </c>
      <c r="B21" s="347"/>
      <c r="C21" s="347"/>
      <c r="D21" s="347"/>
    </row>
    <row r="22" spans="1:4" ht="33.75" customHeight="1">
      <c r="A22" s="346" t="s">
        <v>276</v>
      </c>
      <c r="B22" s="348"/>
      <c r="C22" s="348"/>
      <c r="D22" s="348"/>
    </row>
    <row r="23" spans="1:4" ht="15">
      <c r="A23" s="35"/>
      <c r="D23" s="57"/>
    </row>
    <row r="24" spans="1:4" ht="15">
      <c r="A24" s="35"/>
      <c r="D24" s="57"/>
    </row>
    <row r="25" spans="1:4" ht="15">
      <c r="A25" s="2"/>
      <c r="D25" s="57"/>
    </row>
    <row r="26" spans="1:4" ht="15">
      <c r="A26" s="114"/>
      <c r="D26" s="57"/>
    </row>
    <row r="27" spans="4:6" ht="15">
      <c r="D27" s="322"/>
      <c r="E27" s="322"/>
      <c r="F27" s="63"/>
    </row>
    <row r="28" spans="2:4" ht="15">
      <c r="B28" s="322" t="s">
        <v>73</v>
      </c>
      <c r="C28" s="322"/>
      <c r="D28" s="322"/>
    </row>
    <row r="29" spans="2:4" ht="15">
      <c r="B29" s="334" t="s">
        <v>356</v>
      </c>
      <c r="C29" s="333"/>
      <c r="D29" s="333"/>
    </row>
    <row r="30" spans="2:4" ht="15">
      <c r="B30" s="333"/>
      <c r="C30" s="333"/>
      <c r="D30" s="333"/>
    </row>
    <row r="31" spans="2:4" ht="15">
      <c r="B31" s="333"/>
      <c r="C31" s="333"/>
      <c r="D31" s="333"/>
    </row>
  </sheetData>
  <mergeCells count="9">
    <mergeCell ref="B29:D31"/>
    <mergeCell ref="A1:D1"/>
    <mergeCell ref="B28:D28"/>
    <mergeCell ref="D27:E27"/>
    <mergeCell ref="A16:D17"/>
    <mergeCell ref="A21:D21"/>
    <mergeCell ref="A22:D22"/>
    <mergeCell ref="A18:D18"/>
    <mergeCell ref="A19:D19"/>
  </mergeCells>
  <printOptions/>
  <pageMargins left="0.6299212598425197" right="0" top="0.5118110236220472" bottom="0.6299212598425197" header="0.2362204724409449" footer="0.196850393700787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22"/>
  </sheetPr>
  <dimension ref="A1:K23"/>
  <sheetViews>
    <sheetView zoomScale="75" zoomScaleNormal="75" workbookViewId="0" topLeftCell="A1">
      <selection activeCell="G6" sqref="G6:G14"/>
    </sheetView>
  </sheetViews>
  <sheetFormatPr defaultColWidth="9.140625" defaultRowHeight="12.75"/>
  <cols>
    <col min="1" max="1" width="18.57421875" style="18" customWidth="1"/>
    <col min="2" max="2" width="12.00390625" style="18" customWidth="1"/>
    <col min="3" max="3" width="13.421875" style="18" customWidth="1"/>
    <col min="4" max="4" width="14.140625" style="18" customWidth="1"/>
    <col min="5" max="5" width="14.28125" style="18" customWidth="1"/>
    <col min="6" max="6" width="7.57421875" style="18" customWidth="1"/>
    <col min="7" max="7" width="15.57421875" style="18" customWidth="1"/>
    <col min="8" max="16384" width="9.140625" style="2" customWidth="1"/>
  </cols>
  <sheetData>
    <row r="1" spans="1:5" ht="86.25" customHeight="1">
      <c r="A1" s="324" t="s">
        <v>366</v>
      </c>
      <c r="B1" s="324"/>
      <c r="C1" s="324"/>
      <c r="D1" s="324"/>
      <c r="E1" s="324"/>
    </row>
    <row r="3" spans="1:5" ht="17.25" customHeight="1">
      <c r="A3" s="351" t="s">
        <v>300</v>
      </c>
      <c r="B3" s="351" t="s">
        <v>322</v>
      </c>
      <c r="C3" s="54" t="s">
        <v>79</v>
      </c>
      <c r="D3" s="54"/>
      <c r="E3" s="55"/>
    </row>
    <row r="4" spans="1:5" ht="99" customHeight="1">
      <c r="A4" s="352"/>
      <c r="B4" s="352"/>
      <c r="C4" s="56" t="s">
        <v>48</v>
      </c>
      <c r="D4" s="56" t="s">
        <v>162</v>
      </c>
      <c r="E4" s="56" t="s">
        <v>49</v>
      </c>
    </row>
    <row r="5" spans="1:7" s="11" customFormat="1" ht="15">
      <c r="A5" s="50">
        <v>1</v>
      </c>
      <c r="B5" s="45">
        <v>2</v>
      </c>
      <c r="C5" s="50">
        <v>3</v>
      </c>
      <c r="D5" s="50">
        <v>4</v>
      </c>
      <c r="E5" s="46">
        <v>5</v>
      </c>
      <c r="F5" s="52"/>
      <c r="G5" s="52"/>
    </row>
    <row r="6" spans="1:5" ht="15.75" customHeight="1">
      <c r="A6" s="103" t="s">
        <v>50</v>
      </c>
      <c r="B6" s="91">
        <v>2</v>
      </c>
      <c r="C6" s="330">
        <v>11451.91</v>
      </c>
      <c r="D6" s="6">
        <v>15141.28</v>
      </c>
      <c r="E6" s="14">
        <v>18830.64</v>
      </c>
    </row>
    <row r="7" spans="1:5" ht="15.75">
      <c r="A7" s="103" t="s">
        <v>51</v>
      </c>
      <c r="B7" s="91">
        <v>43</v>
      </c>
      <c r="C7" s="329">
        <v>13298.5</v>
      </c>
      <c r="D7" s="26">
        <v>23456.66</v>
      </c>
      <c r="E7" s="26">
        <v>33410.5</v>
      </c>
    </row>
    <row r="8" spans="1:5" ht="15.75">
      <c r="A8" s="103" t="s">
        <v>52</v>
      </c>
      <c r="B8" s="91">
        <v>55</v>
      </c>
      <c r="C8" s="329">
        <v>19544.54</v>
      </c>
      <c r="D8" s="26">
        <v>29395.27</v>
      </c>
      <c r="E8" s="26">
        <v>37417.98</v>
      </c>
    </row>
    <row r="9" spans="1:5" ht="15.75">
      <c r="A9" s="103" t="s">
        <v>53</v>
      </c>
      <c r="B9" s="91">
        <v>28</v>
      </c>
      <c r="C9" s="329">
        <v>28281.31</v>
      </c>
      <c r="D9" s="26">
        <v>35531.41</v>
      </c>
      <c r="E9" s="26">
        <v>45696.63</v>
      </c>
    </row>
    <row r="10" spans="1:5" ht="15.75">
      <c r="A10" s="103" t="s">
        <v>116</v>
      </c>
      <c r="B10" s="91">
        <v>9</v>
      </c>
      <c r="C10" s="329">
        <v>33835.4</v>
      </c>
      <c r="D10" s="26">
        <v>42433.28</v>
      </c>
      <c r="E10" s="26">
        <v>47752.71</v>
      </c>
    </row>
    <row r="11" spans="1:5" ht="15.75">
      <c r="A11" s="103" t="s">
        <v>117</v>
      </c>
      <c r="B11" s="91">
        <v>6</v>
      </c>
      <c r="C11" s="329">
        <v>35320.85</v>
      </c>
      <c r="D11" s="26">
        <v>43409.68</v>
      </c>
      <c r="E11" s="26">
        <v>53211.18</v>
      </c>
    </row>
    <row r="12" spans="1:5" ht="15.75">
      <c r="A12" s="103" t="s">
        <v>54</v>
      </c>
      <c r="B12" s="91">
        <v>3</v>
      </c>
      <c r="C12" s="329">
        <v>47575.86</v>
      </c>
      <c r="D12" s="26">
        <v>50350.27</v>
      </c>
      <c r="E12" s="26">
        <v>54071.55</v>
      </c>
    </row>
    <row r="13" spans="1:5" ht="15.75">
      <c r="A13" s="103" t="s">
        <v>55</v>
      </c>
      <c r="B13" s="91">
        <v>0</v>
      </c>
      <c r="C13" s="329">
        <v>0</v>
      </c>
      <c r="D13" s="26">
        <v>0</v>
      </c>
      <c r="E13" s="26">
        <v>0</v>
      </c>
    </row>
    <row r="14" spans="1:5" ht="15.75">
      <c r="A14" s="103" t="s">
        <v>118</v>
      </c>
      <c r="B14" s="91">
        <v>0</v>
      </c>
      <c r="C14" s="329">
        <v>0</v>
      </c>
      <c r="D14" s="26">
        <v>0</v>
      </c>
      <c r="E14" s="26">
        <v>0</v>
      </c>
    </row>
    <row r="15" spans="1:7" ht="15.75">
      <c r="A15" s="103" t="s">
        <v>119</v>
      </c>
      <c r="B15" s="91">
        <v>0</v>
      </c>
      <c r="C15" s="329">
        <v>0</v>
      </c>
      <c r="D15" s="26">
        <v>0</v>
      </c>
      <c r="E15" s="26">
        <v>0</v>
      </c>
      <c r="G15" s="18">
        <f>D15*B15</f>
        <v>0</v>
      </c>
    </row>
    <row r="16" spans="1:11" s="3" customFormat="1" ht="52.5" customHeight="1">
      <c r="A16" s="353" t="s">
        <v>308</v>
      </c>
      <c r="B16" s="353"/>
      <c r="C16" s="353"/>
      <c r="D16" s="353"/>
      <c r="E16" s="353"/>
      <c r="F16" s="66"/>
      <c r="G16" s="66"/>
      <c r="H16" s="66"/>
      <c r="I16" s="66"/>
      <c r="J16" s="66"/>
      <c r="K16" s="66"/>
    </row>
    <row r="17" spans="1:7" s="3" customFormat="1" ht="57.75" customHeight="1">
      <c r="A17" s="350" t="s">
        <v>161</v>
      </c>
      <c r="B17" s="350"/>
      <c r="C17" s="350"/>
      <c r="D17" s="350"/>
      <c r="E17" s="350"/>
      <c r="F17" s="40"/>
      <c r="G17" s="40"/>
    </row>
    <row r="18" spans="1:7" s="3" customFormat="1" ht="60.75" customHeight="1">
      <c r="A18" s="350" t="s">
        <v>160</v>
      </c>
      <c r="B18" s="350"/>
      <c r="C18" s="350"/>
      <c r="D18" s="350"/>
      <c r="E18" s="350"/>
      <c r="F18" s="40"/>
      <c r="G18" s="40"/>
    </row>
    <row r="20" spans="1:6" ht="15">
      <c r="A20" s="40"/>
      <c r="F20" s="57" t="s">
        <v>73</v>
      </c>
    </row>
    <row r="21" spans="1:7" ht="15">
      <c r="A21" s="40"/>
      <c r="E21" s="334" t="s">
        <v>356</v>
      </c>
      <c r="F21" s="333"/>
      <c r="G21" s="333"/>
    </row>
    <row r="22" spans="5:7" ht="15">
      <c r="E22" s="333"/>
      <c r="F22" s="333"/>
      <c r="G22" s="333"/>
    </row>
    <row r="23" spans="5:7" ht="15">
      <c r="E23" s="333"/>
      <c r="F23" s="333"/>
      <c r="G23" s="333"/>
    </row>
  </sheetData>
  <mergeCells count="7">
    <mergeCell ref="E21:G23"/>
    <mergeCell ref="A1:E1"/>
    <mergeCell ref="A18:E18"/>
    <mergeCell ref="A3:A4"/>
    <mergeCell ref="A17:E17"/>
    <mergeCell ref="B3:B4"/>
    <mergeCell ref="A16:E16"/>
  </mergeCells>
  <printOptions/>
  <pageMargins left="0.98" right="0" top="0.5118110236220472" bottom="0.6299212598425197" header="0.2362204724409449" footer="0.1968503937007874"/>
  <pageSetup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tabColor indexed="22"/>
  </sheetPr>
  <dimension ref="A1:K228"/>
  <sheetViews>
    <sheetView workbookViewId="0" topLeftCell="A208">
      <selection activeCell="E222" sqref="E222"/>
    </sheetView>
  </sheetViews>
  <sheetFormatPr defaultColWidth="9.140625" defaultRowHeight="12.75"/>
  <cols>
    <col min="1" max="1" width="51.57421875" style="111" customWidth="1"/>
    <col min="2" max="2" width="14.8515625" style="111" customWidth="1"/>
    <col min="3" max="3" width="13.7109375" style="7" customWidth="1"/>
    <col min="4" max="4" width="13.57421875" style="7" customWidth="1"/>
    <col min="5" max="16384" width="9.140625" style="7" customWidth="1"/>
  </cols>
  <sheetData>
    <row r="1" spans="1:6" s="12" customFormat="1" ht="19.5" customHeight="1">
      <c r="A1" s="363" t="s">
        <v>368</v>
      </c>
      <c r="B1" s="363"/>
      <c r="C1" s="363"/>
      <c r="D1" s="363"/>
      <c r="E1" s="363"/>
      <c r="F1" s="363"/>
    </row>
    <row r="2" ht="13.5" customHeight="1" thickBot="1">
      <c r="A2" s="110" t="s">
        <v>81</v>
      </c>
    </row>
    <row r="3" spans="1:4" s="3" customFormat="1" ht="40.5" customHeight="1" thickBot="1">
      <c r="A3" s="122" t="s">
        <v>306</v>
      </c>
      <c r="B3" s="123" t="s">
        <v>154</v>
      </c>
      <c r="C3" s="123" t="s">
        <v>134</v>
      </c>
      <c r="D3" s="124" t="s">
        <v>135</v>
      </c>
    </row>
    <row r="4" spans="1:4" s="16" customFormat="1" ht="12.75" customHeight="1" thickBot="1">
      <c r="A4" s="125" t="s">
        <v>66</v>
      </c>
      <c r="B4" s="126" t="s">
        <v>67</v>
      </c>
      <c r="C4" s="126" t="s">
        <v>68</v>
      </c>
      <c r="D4" s="127" t="s">
        <v>164</v>
      </c>
    </row>
    <row r="5" spans="1:4" s="16" customFormat="1" ht="18.75" customHeight="1" thickBot="1">
      <c r="A5" s="243" t="s">
        <v>258</v>
      </c>
      <c r="B5" s="240" t="s">
        <v>58</v>
      </c>
      <c r="C5" s="241"/>
      <c r="D5" s="305"/>
    </row>
    <row r="6" spans="1:4" s="16" customFormat="1" ht="18.75" customHeight="1" thickBot="1">
      <c r="A6" s="159" t="s">
        <v>325</v>
      </c>
      <c r="B6" s="149">
        <v>5.5</v>
      </c>
      <c r="C6" s="150">
        <v>39397</v>
      </c>
      <c r="D6" s="306">
        <v>217508.5</v>
      </c>
    </row>
    <row r="7" spans="1:4" s="16" customFormat="1" ht="21.75" customHeight="1" thickBot="1">
      <c r="A7" s="159" t="s">
        <v>259</v>
      </c>
      <c r="B7" s="149">
        <v>5.5</v>
      </c>
      <c r="C7" s="150">
        <v>24574</v>
      </c>
      <c r="D7" s="306">
        <v>135157</v>
      </c>
    </row>
    <row r="8" spans="1:4" s="16" customFormat="1" ht="29.25" customHeight="1" thickBot="1">
      <c r="A8" s="159" t="s">
        <v>323</v>
      </c>
      <c r="B8" s="149">
        <v>5.5</v>
      </c>
      <c r="C8" s="150">
        <v>9658</v>
      </c>
      <c r="D8" s="306">
        <v>53119</v>
      </c>
    </row>
    <row r="9" spans="1:4" s="250" customFormat="1" ht="29.25" customHeight="1" thickBot="1">
      <c r="A9" s="248" t="s">
        <v>324</v>
      </c>
      <c r="B9" s="249">
        <v>5.5</v>
      </c>
      <c r="C9" s="231">
        <v>97962</v>
      </c>
      <c r="D9" s="307">
        <v>538791</v>
      </c>
    </row>
    <row r="10" spans="1:4" s="16" customFormat="1" ht="34.5" customHeight="1" thickBot="1">
      <c r="A10" s="159" t="s">
        <v>326</v>
      </c>
      <c r="B10" s="149">
        <v>5.5</v>
      </c>
      <c r="C10" s="150">
        <v>0</v>
      </c>
      <c r="D10" s="306">
        <f>B10*C10</f>
        <v>0</v>
      </c>
    </row>
    <row r="11" spans="1:11" s="16" customFormat="1" ht="32.25" customHeight="1" thickBot="1">
      <c r="A11" s="159" t="s">
        <v>327</v>
      </c>
      <c r="B11" s="149">
        <v>5.5</v>
      </c>
      <c r="C11" s="150">
        <v>4</v>
      </c>
      <c r="D11" s="306">
        <v>22</v>
      </c>
      <c r="K11" s="250"/>
    </row>
    <row r="12" spans="1:4" s="16" customFormat="1" ht="29.25" customHeight="1" thickBot="1">
      <c r="A12" s="159" t="s">
        <v>328</v>
      </c>
      <c r="B12" s="149">
        <v>5.5</v>
      </c>
      <c r="C12" s="150">
        <v>29</v>
      </c>
      <c r="D12" s="306">
        <v>159.5</v>
      </c>
    </row>
    <row r="13" spans="1:4" s="16" customFormat="1" ht="29.25" customHeight="1" thickBot="1">
      <c r="A13" s="159" t="s">
        <v>329</v>
      </c>
      <c r="B13" s="149">
        <v>6</v>
      </c>
      <c r="C13" s="150">
        <v>6</v>
      </c>
      <c r="D13" s="306">
        <v>36</v>
      </c>
    </row>
    <row r="14" spans="1:4" s="16" customFormat="1" ht="34.5" customHeight="1" thickBot="1">
      <c r="A14" s="159" t="s">
        <v>330</v>
      </c>
      <c r="B14" s="149">
        <v>6</v>
      </c>
      <c r="C14" s="150">
        <v>11</v>
      </c>
      <c r="D14" s="306">
        <f>B14*C14</f>
        <v>66</v>
      </c>
    </row>
    <row r="15" spans="1:4" s="16" customFormat="1" ht="40.5" customHeight="1" thickBot="1">
      <c r="A15" s="159" t="s">
        <v>331</v>
      </c>
      <c r="B15" s="149">
        <v>6</v>
      </c>
      <c r="C15" s="150">
        <v>494</v>
      </c>
      <c r="D15" s="306">
        <f>B15*C15</f>
        <v>2964</v>
      </c>
    </row>
    <row r="16" spans="1:4" ht="30.75" customHeight="1" thickBot="1">
      <c r="A16" s="243" t="s">
        <v>260</v>
      </c>
      <c r="B16" s="240" t="s">
        <v>58</v>
      </c>
      <c r="C16" s="241"/>
      <c r="D16" s="305"/>
    </row>
    <row r="17" spans="1:4" ht="14.25" customHeight="1" thickBot="1">
      <c r="A17" s="146" t="s">
        <v>165</v>
      </c>
      <c r="B17" s="149">
        <v>15</v>
      </c>
      <c r="C17" s="150">
        <v>221</v>
      </c>
      <c r="D17" s="308">
        <f>B17*C17</f>
        <v>3315</v>
      </c>
    </row>
    <row r="18" spans="1:4" ht="15.75" thickBot="1">
      <c r="A18" s="146" t="s">
        <v>166</v>
      </c>
      <c r="B18" s="149">
        <v>15</v>
      </c>
      <c r="C18" s="150">
        <v>250</v>
      </c>
      <c r="D18" s="308">
        <f aca="true" t="shared" si="0" ref="D18:D28">B18*C18</f>
        <v>3750</v>
      </c>
    </row>
    <row r="19" spans="1:4" ht="15.75" thickBot="1">
      <c r="A19" s="146" t="s">
        <v>137</v>
      </c>
      <c r="B19" s="149">
        <v>5.5</v>
      </c>
      <c r="C19" s="150">
        <v>208</v>
      </c>
      <c r="D19" s="308">
        <f t="shared" si="0"/>
        <v>1144</v>
      </c>
    </row>
    <row r="20" spans="1:4" ht="15.75" thickBot="1">
      <c r="A20" s="146" t="s">
        <v>138</v>
      </c>
      <c r="B20" s="149">
        <v>5.5</v>
      </c>
      <c r="C20" s="150">
        <v>227</v>
      </c>
      <c r="D20" s="308">
        <f t="shared" si="0"/>
        <v>1248.5</v>
      </c>
    </row>
    <row r="21" spans="1:4" ht="15.75" thickBot="1">
      <c r="A21" s="146" t="s">
        <v>139</v>
      </c>
      <c r="B21" s="149">
        <v>5.5</v>
      </c>
      <c r="C21" s="150">
        <v>201</v>
      </c>
      <c r="D21" s="308">
        <f t="shared" si="0"/>
        <v>1105.5</v>
      </c>
    </row>
    <row r="22" spans="1:4" ht="15.75" thickBot="1">
      <c r="A22" s="146" t="s">
        <v>140</v>
      </c>
      <c r="B22" s="149">
        <v>5.5</v>
      </c>
      <c r="C22" s="150">
        <v>169</v>
      </c>
      <c r="D22" s="308">
        <f t="shared" si="0"/>
        <v>929.5</v>
      </c>
    </row>
    <row r="23" spans="1:4" ht="15.75" thickBot="1">
      <c r="A23" s="146" t="s">
        <v>141</v>
      </c>
      <c r="B23" s="149">
        <v>5.5</v>
      </c>
      <c r="C23" s="150">
        <v>207</v>
      </c>
      <c r="D23" s="308">
        <f t="shared" si="0"/>
        <v>1138.5</v>
      </c>
    </row>
    <row r="24" spans="1:4" ht="15.75" thickBot="1">
      <c r="A24" s="146" t="s">
        <v>142</v>
      </c>
      <c r="B24" s="149">
        <v>5.5</v>
      </c>
      <c r="C24" s="150">
        <v>126</v>
      </c>
      <c r="D24" s="308">
        <f t="shared" si="0"/>
        <v>693</v>
      </c>
    </row>
    <row r="25" spans="1:4" ht="15.75" thickBot="1">
      <c r="A25" s="146" t="s">
        <v>143</v>
      </c>
      <c r="B25" s="149">
        <v>5.5</v>
      </c>
      <c r="C25" s="150">
        <v>164</v>
      </c>
      <c r="D25" s="308">
        <f t="shared" si="0"/>
        <v>902</v>
      </c>
    </row>
    <row r="26" spans="1:4" ht="15.75" thickBot="1">
      <c r="A26" s="146" t="s">
        <v>144</v>
      </c>
      <c r="B26" s="149">
        <v>5.5</v>
      </c>
      <c r="C26" s="150">
        <v>105</v>
      </c>
      <c r="D26" s="308">
        <f t="shared" si="0"/>
        <v>577.5</v>
      </c>
    </row>
    <row r="27" spans="1:4" ht="15.75" thickBot="1">
      <c r="A27" s="146" t="s">
        <v>145</v>
      </c>
      <c r="B27" s="149">
        <v>5.5</v>
      </c>
      <c r="C27" s="150">
        <v>101</v>
      </c>
      <c r="D27" s="308">
        <f t="shared" si="0"/>
        <v>555.5</v>
      </c>
    </row>
    <row r="28" spans="1:4" ht="15.75" thickBot="1">
      <c r="A28" s="146" t="s">
        <v>261</v>
      </c>
      <c r="B28" s="149">
        <v>5.5</v>
      </c>
      <c r="C28" s="150">
        <v>1753</v>
      </c>
      <c r="D28" s="308">
        <f t="shared" si="0"/>
        <v>9641.5</v>
      </c>
    </row>
    <row r="29" spans="1:4" ht="30.75" thickBot="1">
      <c r="A29" s="243" t="s">
        <v>262</v>
      </c>
      <c r="B29" s="240" t="s">
        <v>58</v>
      </c>
      <c r="C29" s="241"/>
      <c r="D29" s="305"/>
    </row>
    <row r="30" spans="1:4" ht="15.75" thickBot="1">
      <c r="A30" s="146" t="s">
        <v>111</v>
      </c>
      <c r="B30" s="149">
        <v>5.5</v>
      </c>
      <c r="C30" s="150">
        <v>221</v>
      </c>
      <c r="D30" s="306">
        <f>B30*C30</f>
        <v>1215.5</v>
      </c>
    </row>
    <row r="31" spans="1:4" ht="15.75" thickBot="1">
      <c r="A31" s="146" t="s">
        <v>198</v>
      </c>
      <c r="B31" s="149">
        <v>5.5</v>
      </c>
      <c r="C31" s="150">
        <v>449</v>
      </c>
      <c r="D31" s="306">
        <f>B31*C31</f>
        <v>2469.5</v>
      </c>
    </row>
    <row r="32" spans="1:4" ht="30.75" thickBot="1">
      <c r="A32" s="146" t="s">
        <v>112</v>
      </c>
      <c r="B32" s="149">
        <v>5.5</v>
      </c>
      <c r="C32" s="150">
        <v>406</v>
      </c>
      <c r="D32" s="306">
        <f>B32*C32</f>
        <v>2233</v>
      </c>
    </row>
    <row r="33" spans="1:4" ht="30.75" thickBot="1">
      <c r="A33" s="146" t="s">
        <v>113</v>
      </c>
      <c r="B33" s="149">
        <v>15</v>
      </c>
      <c r="C33" s="150">
        <v>168</v>
      </c>
      <c r="D33" s="306">
        <f>B33*C33</f>
        <v>2520</v>
      </c>
    </row>
    <row r="34" spans="1:4" ht="15.75" thickBot="1">
      <c r="A34" s="146" t="s">
        <v>146</v>
      </c>
      <c r="B34" s="149">
        <v>5.5</v>
      </c>
      <c r="C34" s="150">
        <v>87</v>
      </c>
      <c r="D34" s="306">
        <f>B34*C34</f>
        <v>478.5</v>
      </c>
    </row>
    <row r="35" spans="1:4" ht="30" customHeight="1" thickBot="1">
      <c r="A35" s="244" t="s">
        <v>263</v>
      </c>
      <c r="B35" s="240" t="s">
        <v>58</v>
      </c>
      <c r="C35" s="241"/>
      <c r="D35" s="305"/>
    </row>
    <row r="36" spans="1:4" ht="30" customHeight="1" thickBot="1">
      <c r="A36" s="146" t="s">
        <v>264</v>
      </c>
      <c r="B36" s="149">
        <v>5.5</v>
      </c>
      <c r="C36" s="150">
        <v>138</v>
      </c>
      <c r="D36" s="306">
        <f>B36*C36</f>
        <v>759</v>
      </c>
    </row>
    <row r="37" spans="1:4" ht="30" customHeight="1" thickBot="1">
      <c r="A37" s="146" t="s">
        <v>265</v>
      </c>
      <c r="B37" s="149">
        <v>5.5</v>
      </c>
      <c r="C37" s="150">
        <v>12</v>
      </c>
      <c r="D37" s="306">
        <f>B37*C37</f>
        <v>66</v>
      </c>
    </row>
    <row r="38" spans="1:4" ht="16.5" customHeight="1" thickBot="1">
      <c r="A38" s="146" t="s">
        <v>266</v>
      </c>
      <c r="B38" s="149">
        <v>5.5</v>
      </c>
      <c r="C38" s="150">
        <v>0</v>
      </c>
      <c r="D38" s="306">
        <f>B38*C38</f>
        <v>0</v>
      </c>
    </row>
    <row r="39" spans="1:4" ht="38.25" customHeight="1" thickBot="1">
      <c r="A39" s="263" t="s">
        <v>332</v>
      </c>
      <c r="B39" s="261" t="s">
        <v>58</v>
      </c>
      <c r="C39" s="262"/>
      <c r="D39" s="309"/>
    </row>
    <row r="40" spans="1:4" s="16" customFormat="1" ht="21.75" customHeight="1" thickBot="1">
      <c r="A40" s="242" t="s">
        <v>333</v>
      </c>
      <c r="B40" s="240" t="s">
        <v>58</v>
      </c>
      <c r="C40" s="241"/>
      <c r="D40" s="305"/>
    </row>
    <row r="41" spans="1:4" s="16" customFormat="1" ht="21" customHeight="1" thickBot="1">
      <c r="A41" s="145" t="s">
        <v>334</v>
      </c>
      <c r="B41" s="149">
        <v>15</v>
      </c>
      <c r="C41" s="150">
        <v>2974</v>
      </c>
      <c r="D41" s="306">
        <f>B41*C41</f>
        <v>44610</v>
      </c>
    </row>
    <row r="42" spans="1:4" s="16" customFormat="1" ht="29.25" customHeight="1" thickBot="1">
      <c r="A42" s="146" t="s">
        <v>335</v>
      </c>
      <c r="B42" s="149">
        <v>15</v>
      </c>
      <c r="C42" s="150">
        <v>5074</v>
      </c>
      <c r="D42" s="306">
        <f>B42*C42</f>
        <v>76110</v>
      </c>
    </row>
    <row r="43" spans="1:4" s="16" customFormat="1" ht="23.25" customHeight="1" thickBot="1">
      <c r="A43" s="146" t="s">
        <v>336</v>
      </c>
      <c r="B43" s="149">
        <v>15</v>
      </c>
      <c r="C43" s="150">
        <v>1289</v>
      </c>
      <c r="D43" s="306">
        <f>B43*C43</f>
        <v>19335</v>
      </c>
    </row>
    <row r="44" spans="1:4" s="16" customFormat="1" ht="34.5" customHeight="1" thickBot="1">
      <c r="A44" s="159" t="s">
        <v>337</v>
      </c>
      <c r="B44" s="149">
        <v>15.5</v>
      </c>
      <c r="C44" s="150">
        <v>0</v>
      </c>
      <c r="D44" s="306">
        <f aca="true" t="shared" si="1" ref="D44:D49">B44*C44</f>
        <v>0</v>
      </c>
    </row>
    <row r="45" spans="1:4" s="16" customFormat="1" ht="32.25" customHeight="1" thickBot="1">
      <c r="A45" s="159" t="s">
        <v>338</v>
      </c>
      <c r="B45" s="149">
        <v>15.5</v>
      </c>
      <c r="C45" s="150">
        <v>1</v>
      </c>
      <c r="D45" s="306">
        <f t="shared" si="1"/>
        <v>15.5</v>
      </c>
    </row>
    <row r="46" spans="1:4" s="16" customFormat="1" ht="29.25" customHeight="1" thickBot="1">
      <c r="A46" s="159" t="s">
        <v>339</v>
      </c>
      <c r="B46" s="149">
        <v>15.5</v>
      </c>
      <c r="C46" s="150">
        <v>2</v>
      </c>
      <c r="D46" s="306">
        <f t="shared" si="1"/>
        <v>31</v>
      </c>
    </row>
    <row r="47" spans="1:4" s="16" customFormat="1" ht="29.25" customHeight="1" thickBot="1">
      <c r="A47" s="159" t="s">
        <v>340</v>
      </c>
      <c r="B47" s="149">
        <v>16</v>
      </c>
      <c r="C47" s="150">
        <v>1</v>
      </c>
      <c r="D47" s="306">
        <f t="shared" si="1"/>
        <v>16</v>
      </c>
    </row>
    <row r="48" spans="1:4" s="16" customFormat="1" ht="34.5" customHeight="1" thickBot="1">
      <c r="A48" s="159" t="s">
        <v>341</v>
      </c>
      <c r="B48" s="149">
        <v>16</v>
      </c>
      <c r="C48" s="150">
        <v>6</v>
      </c>
      <c r="D48" s="306">
        <f t="shared" si="1"/>
        <v>96</v>
      </c>
    </row>
    <row r="49" spans="1:4" s="16" customFormat="1" ht="40.5" customHeight="1" thickBot="1">
      <c r="A49" s="159" t="s">
        <v>342</v>
      </c>
      <c r="B49" s="149">
        <v>16</v>
      </c>
      <c r="C49" s="150">
        <v>39</v>
      </c>
      <c r="D49" s="306">
        <f t="shared" si="1"/>
        <v>624</v>
      </c>
    </row>
    <row r="50" spans="1:4" s="16" customFormat="1" ht="34.5" customHeight="1" thickBot="1">
      <c r="A50" s="260" t="s">
        <v>343</v>
      </c>
      <c r="B50" s="261">
        <v>15</v>
      </c>
      <c r="C50" s="262">
        <v>446</v>
      </c>
      <c r="D50" s="309">
        <f>B50*C50</f>
        <v>6690</v>
      </c>
    </row>
    <row r="51" spans="1:4" s="16" customFormat="1" ht="42" customHeight="1" thickBot="1">
      <c r="A51" s="245" t="s">
        <v>270</v>
      </c>
      <c r="B51" s="240" t="s">
        <v>58</v>
      </c>
      <c r="C51" s="241"/>
      <c r="D51" s="305"/>
    </row>
    <row r="52" spans="1:4" s="16" customFormat="1" ht="25.5" customHeight="1" thickBot="1">
      <c r="A52" s="146" t="s">
        <v>194</v>
      </c>
      <c r="B52" s="179">
        <v>6</v>
      </c>
      <c r="C52" s="151">
        <v>0</v>
      </c>
      <c r="D52" s="310">
        <f>B52*C52</f>
        <v>0</v>
      </c>
    </row>
    <row r="53" spans="1:4" s="16" customFormat="1" ht="21" customHeight="1" thickBot="1">
      <c r="A53" s="146" t="s">
        <v>195</v>
      </c>
      <c r="B53" s="179">
        <v>15.5</v>
      </c>
      <c r="C53" s="151">
        <v>0</v>
      </c>
      <c r="D53" s="310">
        <f>B53*C53</f>
        <v>0</v>
      </c>
    </row>
    <row r="54" spans="1:4" s="16" customFormat="1" ht="30" customHeight="1" thickBot="1">
      <c r="A54" s="246" t="s">
        <v>344</v>
      </c>
      <c r="B54" s="179">
        <v>5.5</v>
      </c>
      <c r="C54" s="151">
        <v>0</v>
      </c>
      <c r="D54" s="310">
        <f>B54*C54</f>
        <v>0</v>
      </c>
    </row>
    <row r="55" spans="1:4" s="16" customFormat="1" ht="36" customHeight="1" thickBot="1">
      <c r="A55" s="246" t="s">
        <v>345</v>
      </c>
      <c r="B55" s="179">
        <v>5.5</v>
      </c>
      <c r="C55" s="151">
        <v>0</v>
      </c>
      <c r="D55" s="310">
        <f>B55*C55</f>
        <v>0</v>
      </c>
    </row>
    <row r="56" spans="1:4" s="16" customFormat="1" ht="28.5" customHeight="1" thickBot="1">
      <c r="A56" s="246" t="s">
        <v>346</v>
      </c>
      <c r="B56" s="179">
        <v>5.5</v>
      </c>
      <c r="C56" s="151">
        <v>0</v>
      </c>
      <c r="D56" s="310">
        <f>B56*C56</f>
        <v>0</v>
      </c>
    </row>
    <row r="57" spans="1:4" ht="16.5" customHeight="1" thickBot="1">
      <c r="A57" s="254" t="s">
        <v>82</v>
      </c>
      <c r="B57" s="255" t="s">
        <v>58</v>
      </c>
      <c r="C57" s="255">
        <v>187866</v>
      </c>
      <c r="D57" s="311">
        <v>1133078.5</v>
      </c>
    </row>
    <row r="58" spans="1:4" ht="14.25">
      <c r="A58" s="364" t="s">
        <v>301</v>
      </c>
      <c r="B58" s="364"/>
      <c r="C58" s="364"/>
      <c r="D58" s="364"/>
    </row>
    <row r="59" spans="1:2" ht="27.75" customHeight="1" thickBot="1">
      <c r="A59" s="360" t="s">
        <v>147</v>
      </c>
      <c r="B59" s="360"/>
    </row>
    <row r="60" spans="1:4" ht="40.5" customHeight="1" thickBot="1">
      <c r="A60" s="122" t="s">
        <v>306</v>
      </c>
      <c r="B60" s="123" t="s">
        <v>154</v>
      </c>
      <c r="C60" s="123" t="s">
        <v>134</v>
      </c>
      <c r="D60" s="124" t="s">
        <v>135</v>
      </c>
    </row>
    <row r="61" spans="1:4" ht="15" thickBot="1">
      <c r="A61" s="125" t="s">
        <v>66</v>
      </c>
      <c r="B61" s="126" t="s">
        <v>67</v>
      </c>
      <c r="C61" s="126" t="s">
        <v>68</v>
      </c>
      <c r="D61" s="127" t="s">
        <v>164</v>
      </c>
    </row>
    <row r="62" spans="1:4" s="16" customFormat="1" ht="30" customHeight="1" thickBot="1">
      <c r="A62" s="159" t="s">
        <v>309</v>
      </c>
      <c r="B62" s="147">
        <v>5.5</v>
      </c>
      <c r="C62" s="148">
        <v>390</v>
      </c>
      <c r="D62" s="312">
        <f>B62*C62</f>
        <v>2145</v>
      </c>
    </row>
    <row r="63" spans="1:4" ht="38.25" customHeight="1" thickBot="1">
      <c r="A63" s="154" t="s">
        <v>347</v>
      </c>
      <c r="B63" s="151">
        <v>5.5</v>
      </c>
      <c r="C63" s="293">
        <v>1</v>
      </c>
      <c r="D63" s="312">
        <f>B63*C63</f>
        <v>5.5</v>
      </c>
    </row>
    <row r="64" spans="1:4" ht="30.75" thickBot="1">
      <c r="A64" s="155" t="s">
        <v>348</v>
      </c>
      <c r="B64" s="151" t="s">
        <v>58</v>
      </c>
      <c r="C64" s="151"/>
      <c r="D64" s="313"/>
    </row>
    <row r="65" spans="1:4" ht="15.75" thickBot="1">
      <c r="A65" s="155" t="s">
        <v>111</v>
      </c>
      <c r="B65" s="156">
        <v>5.5</v>
      </c>
      <c r="C65" s="293">
        <v>4</v>
      </c>
      <c r="D65" s="314">
        <f aca="true" t="shared" si="2" ref="D65:D73">B65*C65</f>
        <v>22</v>
      </c>
    </row>
    <row r="66" spans="1:4" ht="21.75" customHeight="1" thickBot="1">
      <c r="A66" s="155" t="s">
        <v>37</v>
      </c>
      <c r="B66" s="156">
        <v>5.5</v>
      </c>
      <c r="C66" s="293">
        <v>9</v>
      </c>
      <c r="D66" s="314">
        <f t="shared" si="2"/>
        <v>49.5</v>
      </c>
    </row>
    <row r="67" spans="1:4" ht="27" customHeight="1" thickBot="1">
      <c r="A67" s="180" t="s">
        <v>149</v>
      </c>
      <c r="B67" s="156">
        <v>5.5</v>
      </c>
      <c r="C67" s="293">
        <v>16</v>
      </c>
      <c r="D67" s="314">
        <f t="shared" si="2"/>
        <v>88</v>
      </c>
    </row>
    <row r="68" spans="1:4" ht="32.25" customHeight="1" thickBot="1">
      <c r="A68" s="155" t="s">
        <v>113</v>
      </c>
      <c r="B68" s="156">
        <v>15</v>
      </c>
      <c r="C68" s="293">
        <v>4</v>
      </c>
      <c r="D68" s="314">
        <f t="shared" si="2"/>
        <v>60</v>
      </c>
    </row>
    <row r="69" spans="1:4" ht="14.25" customHeight="1" thickBot="1">
      <c r="A69" s="155" t="s">
        <v>114</v>
      </c>
      <c r="B69" s="156">
        <v>5.5</v>
      </c>
      <c r="C69" s="293">
        <v>5</v>
      </c>
      <c r="D69" s="314">
        <f t="shared" si="2"/>
        <v>27.5</v>
      </c>
    </row>
    <row r="70" spans="1:4" s="207" customFormat="1" ht="30" customHeight="1" thickBot="1">
      <c r="A70" s="211" t="s">
        <v>349</v>
      </c>
      <c r="B70" s="212" t="s">
        <v>58</v>
      </c>
      <c r="C70" s="212"/>
      <c r="D70" s="315"/>
    </row>
    <row r="71" spans="1:4" s="207" customFormat="1" ht="30" customHeight="1" thickBot="1">
      <c r="A71" s="211" t="s">
        <v>350</v>
      </c>
      <c r="B71" s="212">
        <v>5.5</v>
      </c>
      <c r="C71" s="212">
        <v>2</v>
      </c>
      <c r="D71" s="314">
        <f t="shared" si="2"/>
        <v>11</v>
      </c>
    </row>
    <row r="72" spans="1:4" s="207" customFormat="1" ht="30" customHeight="1" thickBot="1">
      <c r="A72" s="211" t="s">
        <v>351</v>
      </c>
      <c r="B72" s="212">
        <v>5.5</v>
      </c>
      <c r="C72" s="212">
        <v>2</v>
      </c>
      <c r="D72" s="314">
        <f t="shared" si="2"/>
        <v>11</v>
      </c>
    </row>
    <row r="73" spans="1:4" s="207" customFormat="1" ht="30.75" thickBot="1">
      <c r="A73" s="211" t="s">
        <v>302</v>
      </c>
      <c r="B73" s="213">
        <v>15</v>
      </c>
      <c r="C73" s="294">
        <v>2</v>
      </c>
      <c r="D73" s="316">
        <f t="shared" si="2"/>
        <v>30</v>
      </c>
    </row>
    <row r="74" spans="1:4" s="207" customFormat="1" ht="17.25" customHeight="1" thickBot="1">
      <c r="A74" s="211" t="s">
        <v>352</v>
      </c>
      <c r="B74" s="214" t="s">
        <v>58</v>
      </c>
      <c r="C74" s="213"/>
      <c r="D74" s="316"/>
    </row>
    <row r="75" spans="1:4" s="207" customFormat="1" ht="43.5" customHeight="1" thickBot="1">
      <c r="A75" s="215" t="s">
        <v>353</v>
      </c>
      <c r="B75" s="216">
        <v>5.5</v>
      </c>
      <c r="C75" s="295">
        <v>14</v>
      </c>
      <c r="D75" s="316">
        <v>66</v>
      </c>
    </row>
    <row r="76" spans="1:4" s="207" customFormat="1" ht="16.5" thickBot="1">
      <c r="A76" s="256" t="s">
        <v>148</v>
      </c>
      <c r="B76" s="257" t="s">
        <v>58</v>
      </c>
      <c r="C76" s="258">
        <v>449</v>
      </c>
      <c r="D76" s="317">
        <v>2526.5</v>
      </c>
    </row>
    <row r="77" spans="1:4" ht="14.25">
      <c r="A77" s="364" t="s">
        <v>303</v>
      </c>
      <c r="B77" s="364"/>
      <c r="C77" s="364"/>
      <c r="D77" s="364"/>
    </row>
    <row r="78" spans="1:4" ht="14.25">
      <c r="A78" s="189"/>
      <c r="B78" s="189"/>
      <c r="C78" s="189"/>
      <c r="D78" s="189"/>
    </row>
    <row r="79" spans="1:4" ht="27.75" customHeight="1" thickBot="1">
      <c r="A79" s="365" t="s">
        <v>14</v>
      </c>
      <c r="B79" s="365"/>
      <c r="C79" s="365"/>
      <c r="D79" s="365"/>
    </row>
    <row r="80" spans="1:4" ht="30" thickBot="1">
      <c r="A80" s="128" t="s">
        <v>306</v>
      </c>
      <c r="B80" s="123" t="s">
        <v>167</v>
      </c>
      <c r="C80" s="123" t="s">
        <v>134</v>
      </c>
      <c r="D80" s="124" t="s">
        <v>135</v>
      </c>
    </row>
    <row r="81" spans="1:4" ht="15" thickBot="1">
      <c r="A81" s="125" t="s">
        <v>66</v>
      </c>
      <c r="B81" s="126" t="s">
        <v>67</v>
      </c>
      <c r="C81" s="126" t="s">
        <v>68</v>
      </c>
      <c r="D81" s="127" t="s">
        <v>164</v>
      </c>
    </row>
    <row r="82" spans="1:4" ht="15">
      <c r="A82" s="121" t="s">
        <v>0</v>
      </c>
      <c r="B82" s="112" t="s">
        <v>58</v>
      </c>
      <c r="C82" s="112">
        <v>0</v>
      </c>
      <c r="D82" s="112">
        <f>SUM(D83:D85)</f>
        <v>0</v>
      </c>
    </row>
    <row r="83" spans="1:4" ht="15">
      <c r="A83" s="182" t="s">
        <v>150</v>
      </c>
      <c r="B83" s="119">
        <v>5.5</v>
      </c>
      <c r="C83" s="113">
        <v>0</v>
      </c>
      <c r="D83" s="113">
        <v>0</v>
      </c>
    </row>
    <row r="84" spans="1:4" ht="15">
      <c r="A84" s="181" t="s">
        <v>151</v>
      </c>
      <c r="B84" s="119">
        <v>5.5</v>
      </c>
      <c r="C84" s="113">
        <v>0</v>
      </c>
      <c r="D84" s="113">
        <f>B84*C84</f>
        <v>0</v>
      </c>
    </row>
    <row r="85" spans="1:4" ht="15">
      <c r="A85" s="181" t="s">
        <v>15</v>
      </c>
      <c r="B85" s="119">
        <v>5.5</v>
      </c>
      <c r="C85" s="113">
        <v>0</v>
      </c>
      <c r="D85" s="113">
        <f>B85*C85</f>
        <v>0</v>
      </c>
    </row>
    <row r="86" spans="1:11" ht="31.5" customHeight="1">
      <c r="A86" s="251" t="s">
        <v>136</v>
      </c>
      <c r="B86" s="113">
        <v>5.5</v>
      </c>
      <c r="C86" s="113">
        <v>0</v>
      </c>
      <c r="D86" s="113">
        <f>B86*C86</f>
        <v>0</v>
      </c>
      <c r="K86" s="2"/>
    </row>
    <row r="87" spans="1:4" ht="38.25" customHeight="1" thickBot="1">
      <c r="A87" s="271" t="s">
        <v>1</v>
      </c>
      <c r="B87" s="272">
        <v>5.5</v>
      </c>
      <c r="C87" s="273">
        <v>0</v>
      </c>
      <c r="D87" s="273">
        <f>B87*C87</f>
        <v>0</v>
      </c>
    </row>
    <row r="88" spans="1:4" ht="15.75" thickBot="1">
      <c r="A88" s="254" t="s">
        <v>106</v>
      </c>
      <c r="B88" s="274" t="s">
        <v>58</v>
      </c>
      <c r="C88" s="274">
        <f>C82+C86+C87</f>
        <v>0</v>
      </c>
      <c r="D88" s="275">
        <f>D82+D86+D87</f>
        <v>0</v>
      </c>
    </row>
    <row r="89" spans="1:4" ht="24" customHeight="1">
      <c r="A89" s="361" t="s">
        <v>4</v>
      </c>
      <c r="B89" s="361"/>
      <c r="C89" s="361"/>
      <c r="D89" s="361"/>
    </row>
    <row r="90" spans="1:4" ht="9.75" customHeight="1">
      <c r="A90" s="189"/>
      <c r="B90" s="189"/>
      <c r="C90" s="189"/>
      <c r="D90" s="189"/>
    </row>
    <row r="91" spans="1:4" ht="51" customHeight="1" thickBot="1">
      <c r="A91" s="360" t="s">
        <v>307</v>
      </c>
      <c r="B91" s="360"/>
      <c r="C91" s="360"/>
      <c r="D91" s="360"/>
    </row>
    <row r="92" spans="1:4" ht="30" thickBot="1">
      <c r="A92" s="122" t="s">
        <v>306</v>
      </c>
      <c r="B92" s="123" t="s">
        <v>154</v>
      </c>
      <c r="C92" s="123" t="s">
        <v>134</v>
      </c>
      <c r="D92" s="124" t="s">
        <v>135</v>
      </c>
    </row>
    <row r="93" spans="1:4" ht="15" thickBot="1">
      <c r="A93" s="125" t="s">
        <v>66</v>
      </c>
      <c r="B93" s="126" t="s">
        <v>67</v>
      </c>
      <c r="C93" s="126" t="s">
        <v>68</v>
      </c>
      <c r="D93" s="127" t="s">
        <v>164</v>
      </c>
    </row>
    <row r="94" spans="1:4" ht="30.75" thickBot="1">
      <c r="A94" s="152" t="s">
        <v>136</v>
      </c>
      <c r="B94" s="153">
        <v>5.5</v>
      </c>
      <c r="C94" s="157">
        <v>0</v>
      </c>
      <c r="D94" s="157">
        <f>B94*C94</f>
        <v>0</v>
      </c>
    </row>
    <row r="95" spans="1:4" ht="30" customHeight="1" thickBot="1">
      <c r="A95" s="154" t="s">
        <v>2</v>
      </c>
      <c r="B95" s="156">
        <v>5.5</v>
      </c>
      <c r="C95" s="158">
        <v>0</v>
      </c>
      <c r="D95" s="157">
        <f>B95*C95</f>
        <v>0</v>
      </c>
    </row>
    <row r="96" spans="1:4" ht="15" thickBot="1">
      <c r="A96" s="268" t="s">
        <v>163</v>
      </c>
      <c r="B96" s="269" t="s">
        <v>58</v>
      </c>
      <c r="C96" s="270">
        <f>C94+C95</f>
        <v>0</v>
      </c>
      <c r="D96" s="270">
        <f>D94+D95</f>
        <v>0</v>
      </c>
    </row>
    <row r="97" spans="1:4" ht="35.25" customHeight="1">
      <c r="A97" s="361" t="s">
        <v>3</v>
      </c>
      <c r="B97" s="361"/>
      <c r="C97" s="361"/>
      <c r="D97" s="361"/>
    </row>
    <row r="98" spans="1:4" ht="73.5" customHeight="1" thickBot="1">
      <c r="A98" s="365" t="s">
        <v>277</v>
      </c>
      <c r="B98" s="365"/>
      <c r="C98" s="365"/>
      <c r="D98" s="365"/>
    </row>
    <row r="99" spans="1:4" ht="63" customHeight="1" thickBot="1">
      <c r="A99" s="128" t="s">
        <v>306</v>
      </c>
      <c r="B99" s="123" t="s">
        <v>167</v>
      </c>
      <c r="C99" s="123" t="s">
        <v>134</v>
      </c>
      <c r="D99" s="124" t="s">
        <v>135</v>
      </c>
    </row>
    <row r="100" spans="1:4" ht="15" thickBot="1">
      <c r="A100" s="125" t="s">
        <v>66</v>
      </c>
      <c r="B100" s="126" t="s">
        <v>67</v>
      </c>
      <c r="C100" s="126" t="s">
        <v>68</v>
      </c>
      <c r="D100" s="127" t="s">
        <v>164</v>
      </c>
    </row>
    <row r="101" spans="1:4" s="16" customFormat="1" ht="16.5" customHeight="1" thickBot="1">
      <c r="A101" s="243" t="s">
        <v>258</v>
      </c>
      <c r="B101" s="240" t="s">
        <v>58</v>
      </c>
      <c r="C101" s="241"/>
      <c r="D101" s="241"/>
    </row>
    <row r="102" spans="1:4" s="16" customFormat="1" ht="18.75" customHeight="1" thickBot="1">
      <c r="A102" s="159" t="s">
        <v>325</v>
      </c>
      <c r="B102" s="149">
        <v>5.5</v>
      </c>
      <c r="C102" s="150">
        <v>5</v>
      </c>
      <c r="D102" s="306">
        <f aca="true" t="shared" si="3" ref="D102:D111">B102*C102</f>
        <v>27.5</v>
      </c>
    </row>
    <row r="103" spans="1:4" s="16" customFormat="1" ht="21.75" customHeight="1" thickBot="1">
      <c r="A103" s="159" t="s">
        <v>259</v>
      </c>
      <c r="B103" s="149">
        <v>5.5</v>
      </c>
      <c r="C103" s="150">
        <v>2</v>
      </c>
      <c r="D103" s="306">
        <f t="shared" si="3"/>
        <v>11</v>
      </c>
    </row>
    <row r="104" spans="1:4" s="16" customFormat="1" ht="29.25" customHeight="1" thickBot="1">
      <c r="A104" s="159" t="s">
        <v>323</v>
      </c>
      <c r="B104" s="149">
        <v>5.5</v>
      </c>
      <c r="C104" s="150">
        <v>0</v>
      </c>
      <c r="D104" s="306">
        <f t="shared" si="3"/>
        <v>0</v>
      </c>
    </row>
    <row r="105" spans="1:4" s="250" customFormat="1" ht="29.25" customHeight="1" thickBot="1">
      <c r="A105" s="248" t="s">
        <v>324</v>
      </c>
      <c r="B105" s="249">
        <v>5.5</v>
      </c>
      <c r="C105" s="231">
        <v>11</v>
      </c>
      <c r="D105" s="307">
        <f t="shared" si="3"/>
        <v>60.5</v>
      </c>
    </row>
    <row r="106" spans="1:4" s="16" customFormat="1" ht="34.5" customHeight="1" thickBot="1">
      <c r="A106" s="159" t="s">
        <v>326</v>
      </c>
      <c r="B106" s="149">
        <v>5.5</v>
      </c>
      <c r="C106" s="150">
        <v>0</v>
      </c>
      <c r="D106" s="306">
        <f t="shared" si="3"/>
        <v>0</v>
      </c>
    </row>
    <row r="107" spans="1:4" s="16" customFormat="1" ht="32.25" customHeight="1" thickBot="1">
      <c r="A107" s="159" t="s">
        <v>327</v>
      </c>
      <c r="B107" s="149">
        <v>5.5</v>
      </c>
      <c r="C107" s="150">
        <v>0</v>
      </c>
      <c r="D107" s="306">
        <f t="shared" si="3"/>
        <v>0</v>
      </c>
    </row>
    <row r="108" spans="1:4" s="16" customFormat="1" ht="29.25" customHeight="1" thickBot="1">
      <c r="A108" s="159" t="s">
        <v>328</v>
      </c>
      <c r="B108" s="149">
        <v>5.5</v>
      </c>
      <c r="C108" s="150">
        <v>0</v>
      </c>
      <c r="D108" s="306">
        <f t="shared" si="3"/>
        <v>0</v>
      </c>
    </row>
    <row r="109" spans="1:4" s="16" customFormat="1" ht="29.25" customHeight="1" thickBot="1">
      <c r="A109" s="159" t="s">
        <v>329</v>
      </c>
      <c r="B109" s="149">
        <v>6</v>
      </c>
      <c r="C109" s="150">
        <v>0</v>
      </c>
      <c r="D109" s="306">
        <f t="shared" si="3"/>
        <v>0</v>
      </c>
    </row>
    <row r="110" spans="1:4" s="16" customFormat="1" ht="34.5" customHeight="1" thickBot="1">
      <c r="A110" s="159" t="s">
        <v>330</v>
      </c>
      <c r="B110" s="149">
        <v>6</v>
      </c>
      <c r="C110" s="150">
        <v>0</v>
      </c>
      <c r="D110" s="306">
        <f t="shared" si="3"/>
        <v>0</v>
      </c>
    </row>
    <row r="111" spans="1:4" s="16" customFormat="1" ht="40.5" customHeight="1" thickBot="1">
      <c r="A111" s="159" t="s">
        <v>331</v>
      </c>
      <c r="B111" s="149">
        <v>6</v>
      </c>
      <c r="C111" s="150">
        <v>0</v>
      </c>
      <c r="D111" s="306">
        <f t="shared" si="3"/>
        <v>0</v>
      </c>
    </row>
    <row r="112" spans="1:4" ht="30.75" customHeight="1" thickBot="1">
      <c r="A112" s="243" t="s">
        <v>260</v>
      </c>
      <c r="B112" s="240" t="s">
        <v>58</v>
      </c>
      <c r="C112" s="241"/>
      <c r="D112" s="241"/>
    </row>
    <row r="113" spans="1:4" ht="14.25" customHeight="1" thickBot="1">
      <c r="A113" s="146" t="s">
        <v>165</v>
      </c>
      <c r="B113" s="149">
        <v>15</v>
      </c>
      <c r="C113" s="150">
        <v>0</v>
      </c>
      <c r="D113" s="308">
        <f>B113*C113</f>
        <v>0</v>
      </c>
    </row>
    <row r="114" spans="1:4" ht="15.75" thickBot="1">
      <c r="A114" s="146" t="s">
        <v>166</v>
      </c>
      <c r="B114" s="149">
        <v>15</v>
      </c>
      <c r="C114" s="150">
        <v>0</v>
      </c>
      <c r="D114" s="308">
        <f aca="true" t="shared" si="4" ref="D114:D124">B114*C114</f>
        <v>0</v>
      </c>
    </row>
    <row r="115" spans="1:4" ht="15.75" thickBot="1">
      <c r="A115" s="146" t="s">
        <v>137</v>
      </c>
      <c r="B115" s="149">
        <v>5.5</v>
      </c>
      <c r="C115" s="150">
        <v>0</v>
      </c>
      <c r="D115" s="308">
        <f t="shared" si="4"/>
        <v>0</v>
      </c>
    </row>
    <row r="116" spans="1:4" ht="15.75" thickBot="1">
      <c r="A116" s="146" t="s">
        <v>138</v>
      </c>
      <c r="B116" s="149">
        <v>5.5</v>
      </c>
      <c r="C116" s="150">
        <v>0</v>
      </c>
      <c r="D116" s="308">
        <f t="shared" si="4"/>
        <v>0</v>
      </c>
    </row>
    <row r="117" spans="1:4" ht="15.75" thickBot="1">
      <c r="A117" s="146" t="s">
        <v>139</v>
      </c>
      <c r="B117" s="149">
        <v>5.5</v>
      </c>
      <c r="C117" s="150">
        <v>0</v>
      </c>
      <c r="D117" s="308">
        <f t="shared" si="4"/>
        <v>0</v>
      </c>
    </row>
    <row r="118" spans="1:4" ht="15.75" thickBot="1">
      <c r="A118" s="146" t="s">
        <v>140</v>
      </c>
      <c r="B118" s="149">
        <v>5.5</v>
      </c>
      <c r="C118" s="150">
        <v>0</v>
      </c>
      <c r="D118" s="308">
        <f t="shared" si="4"/>
        <v>0</v>
      </c>
    </row>
    <row r="119" spans="1:4" ht="15.75" thickBot="1">
      <c r="A119" s="146" t="s">
        <v>141</v>
      </c>
      <c r="B119" s="149">
        <v>5.5</v>
      </c>
      <c r="C119" s="150">
        <v>0</v>
      </c>
      <c r="D119" s="308">
        <f t="shared" si="4"/>
        <v>0</v>
      </c>
    </row>
    <row r="120" spans="1:4" ht="15.75" thickBot="1">
      <c r="A120" s="146" t="s">
        <v>142</v>
      </c>
      <c r="B120" s="149">
        <v>5.5</v>
      </c>
      <c r="C120" s="150">
        <v>0</v>
      </c>
      <c r="D120" s="308">
        <f t="shared" si="4"/>
        <v>0</v>
      </c>
    </row>
    <row r="121" spans="1:4" ht="15.75" thickBot="1">
      <c r="A121" s="146" t="s">
        <v>143</v>
      </c>
      <c r="B121" s="149">
        <v>5.5</v>
      </c>
      <c r="C121" s="150">
        <v>0</v>
      </c>
      <c r="D121" s="308">
        <f t="shared" si="4"/>
        <v>0</v>
      </c>
    </row>
    <row r="122" spans="1:4" ht="15.75" thickBot="1">
      <c r="A122" s="146" t="s">
        <v>144</v>
      </c>
      <c r="B122" s="149">
        <v>5.5</v>
      </c>
      <c r="C122" s="150">
        <v>0</v>
      </c>
      <c r="D122" s="308">
        <f t="shared" si="4"/>
        <v>0</v>
      </c>
    </row>
    <row r="123" spans="1:4" ht="15.75" thickBot="1">
      <c r="A123" s="146" t="s">
        <v>145</v>
      </c>
      <c r="B123" s="149">
        <v>5.5</v>
      </c>
      <c r="C123" s="150">
        <v>0</v>
      </c>
      <c r="D123" s="308">
        <f t="shared" si="4"/>
        <v>0</v>
      </c>
    </row>
    <row r="124" spans="1:4" ht="15.75" thickBot="1">
      <c r="A124" s="146" t="s">
        <v>261</v>
      </c>
      <c r="B124" s="149">
        <v>5.5</v>
      </c>
      <c r="C124" s="150">
        <v>0</v>
      </c>
      <c r="D124" s="308">
        <f t="shared" si="4"/>
        <v>0</v>
      </c>
    </row>
    <row r="125" spans="1:4" ht="30.75" thickBot="1">
      <c r="A125" s="243" t="s">
        <v>262</v>
      </c>
      <c r="B125" s="240" t="s">
        <v>58</v>
      </c>
      <c r="C125" s="241"/>
      <c r="D125" s="241"/>
    </row>
    <row r="126" spans="1:4" ht="15.75" thickBot="1">
      <c r="A126" s="146" t="s">
        <v>111</v>
      </c>
      <c r="B126" s="149">
        <v>5.5</v>
      </c>
      <c r="C126" s="150">
        <v>0</v>
      </c>
      <c r="D126" s="306">
        <f>B126*C126</f>
        <v>0</v>
      </c>
    </row>
    <row r="127" spans="1:4" ht="15.75" thickBot="1">
      <c r="A127" s="146" t="s">
        <v>198</v>
      </c>
      <c r="B127" s="149">
        <v>5.5</v>
      </c>
      <c r="C127" s="150">
        <v>0</v>
      </c>
      <c r="D127" s="306">
        <f>B127*C127</f>
        <v>0</v>
      </c>
    </row>
    <row r="128" spans="1:4" ht="30.75" thickBot="1">
      <c r="A128" s="146" t="s">
        <v>112</v>
      </c>
      <c r="B128" s="149">
        <v>5.5</v>
      </c>
      <c r="C128" s="150">
        <v>0</v>
      </c>
      <c r="D128" s="306">
        <f>B128*C128</f>
        <v>0</v>
      </c>
    </row>
    <row r="129" spans="1:4" ht="30.75" thickBot="1">
      <c r="A129" s="146" t="s">
        <v>113</v>
      </c>
      <c r="B129" s="149">
        <v>15</v>
      </c>
      <c r="C129" s="150">
        <v>0</v>
      </c>
      <c r="D129" s="306">
        <f>B129*C129</f>
        <v>0</v>
      </c>
    </row>
    <row r="130" spans="1:4" ht="15.75" thickBot="1">
      <c r="A130" s="146" t="s">
        <v>146</v>
      </c>
      <c r="B130" s="149">
        <v>5.5</v>
      </c>
      <c r="C130" s="150">
        <v>0</v>
      </c>
      <c r="D130" s="306">
        <f>B130*C130</f>
        <v>0</v>
      </c>
    </row>
    <row r="131" spans="1:4" ht="30" customHeight="1" thickBot="1">
      <c r="A131" s="244" t="s">
        <v>263</v>
      </c>
      <c r="B131" s="240" t="s">
        <v>58</v>
      </c>
      <c r="C131" s="241"/>
      <c r="D131" s="241"/>
    </row>
    <row r="132" spans="1:4" ht="30" customHeight="1" thickBot="1">
      <c r="A132" s="146" t="s">
        <v>264</v>
      </c>
      <c r="B132" s="149">
        <v>5.5</v>
      </c>
      <c r="C132" s="150">
        <v>0</v>
      </c>
      <c r="D132" s="306">
        <f>B132*C132</f>
        <v>0</v>
      </c>
    </row>
    <row r="133" spans="1:4" ht="30" customHeight="1" thickBot="1">
      <c r="A133" s="146" t="s">
        <v>265</v>
      </c>
      <c r="B133" s="149">
        <v>5.5</v>
      </c>
      <c r="C133" s="150">
        <v>0</v>
      </c>
      <c r="D133" s="306">
        <f>B133*C133</f>
        <v>0</v>
      </c>
    </row>
    <row r="134" spans="1:4" ht="16.5" customHeight="1" thickBot="1">
      <c r="A134" s="146" t="s">
        <v>266</v>
      </c>
      <c r="B134" s="149">
        <v>5.5</v>
      </c>
      <c r="C134" s="150">
        <v>0</v>
      </c>
      <c r="D134" s="306">
        <f>B134*C134</f>
        <v>0</v>
      </c>
    </row>
    <row r="135" spans="1:4" ht="38.25" customHeight="1" thickBot="1">
      <c r="A135" s="263" t="s">
        <v>332</v>
      </c>
      <c r="B135" s="261" t="s">
        <v>58</v>
      </c>
      <c r="C135" s="262"/>
      <c r="D135" s="309"/>
    </row>
    <row r="136" spans="1:4" s="16" customFormat="1" ht="21.75" customHeight="1" thickBot="1">
      <c r="A136" s="242" t="s">
        <v>333</v>
      </c>
      <c r="B136" s="240" t="s">
        <v>58</v>
      </c>
      <c r="C136" s="241"/>
      <c r="D136" s="241"/>
    </row>
    <row r="137" spans="1:4" s="16" customFormat="1" ht="21" customHeight="1" thickBot="1">
      <c r="A137" s="145" t="s">
        <v>334</v>
      </c>
      <c r="B137" s="149">
        <v>15</v>
      </c>
      <c r="C137" s="150">
        <v>0</v>
      </c>
      <c r="D137" s="306">
        <f>B137*C137</f>
        <v>0</v>
      </c>
    </row>
    <row r="138" spans="1:4" s="16" customFormat="1" ht="29.25" customHeight="1" thickBot="1">
      <c r="A138" s="146" t="s">
        <v>335</v>
      </c>
      <c r="B138" s="149">
        <v>15</v>
      </c>
      <c r="C138" s="150">
        <v>0</v>
      </c>
      <c r="D138" s="306">
        <f>B138*C138</f>
        <v>0</v>
      </c>
    </row>
    <row r="139" spans="1:4" s="16" customFormat="1" ht="23.25" customHeight="1" thickBot="1">
      <c r="A139" s="146" t="s">
        <v>336</v>
      </c>
      <c r="B139" s="149">
        <v>15</v>
      </c>
      <c r="C139" s="150">
        <v>0</v>
      </c>
      <c r="D139" s="306">
        <f>B139*C139</f>
        <v>0</v>
      </c>
    </row>
    <row r="140" spans="1:4" s="16" customFormat="1" ht="34.5" customHeight="1" thickBot="1">
      <c r="A140" s="159" t="s">
        <v>337</v>
      </c>
      <c r="B140" s="149">
        <v>15.5</v>
      </c>
      <c r="C140" s="150">
        <v>0</v>
      </c>
      <c r="D140" s="306">
        <f aca="true" t="shared" si="5" ref="D140:D145">B140*C140</f>
        <v>0</v>
      </c>
    </row>
    <row r="141" spans="1:4" s="16" customFormat="1" ht="32.25" customHeight="1" thickBot="1">
      <c r="A141" s="159" t="s">
        <v>338</v>
      </c>
      <c r="B141" s="149">
        <v>15.5</v>
      </c>
      <c r="C141" s="150">
        <v>0</v>
      </c>
      <c r="D141" s="306">
        <f t="shared" si="5"/>
        <v>0</v>
      </c>
    </row>
    <row r="142" spans="1:4" s="16" customFormat="1" ht="29.25" customHeight="1" thickBot="1">
      <c r="A142" s="159" t="s">
        <v>339</v>
      </c>
      <c r="B142" s="149">
        <v>15.5</v>
      </c>
      <c r="C142" s="150">
        <v>0</v>
      </c>
      <c r="D142" s="306">
        <f t="shared" si="5"/>
        <v>0</v>
      </c>
    </row>
    <row r="143" spans="1:4" s="16" customFormat="1" ht="29.25" customHeight="1" thickBot="1">
      <c r="A143" s="159" t="s">
        <v>340</v>
      </c>
      <c r="B143" s="149">
        <v>16</v>
      </c>
      <c r="C143" s="150">
        <v>0</v>
      </c>
      <c r="D143" s="306">
        <f t="shared" si="5"/>
        <v>0</v>
      </c>
    </row>
    <row r="144" spans="1:4" s="16" customFormat="1" ht="34.5" customHeight="1" thickBot="1">
      <c r="A144" s="159" t="s">
        <v>341</v>
      </c>
      <c r="B144" s="149">
        <v>16</v>
      </c>
      <c r="C144" s="150">
        <v>0</v>
      </c>
      <c r="D144" s="306">
        <f t="shared" si="5"/>
        <v>0</v>
      </c>
    </row>
    <row r="145" spans="1:4" s="16" customFormat="1" ht="40.5" customHeight="1" thickBot="1">
      <c r="A145" s="159" t="s">
        <v>342</v>
      </c>
      <c r="B145" s="149">
        <v>16</v>
      </c>
      <c r="C145" s="150">
        <v>0</v>
      </c>
      <c r="D145" s="306">
        <f t="shared" si="5"/>
        <v>0</v>
      </c>
    </row>
    <row r="146" spans="1:4" s="16" customFormat="1" ht="34.5" customHeight="1" thickBot="1">
      <c r="A146" s="260" t="s">
        <v>343</v>
      </c>
      <c r="B146" s="261">
        <v>15</v>
      </c>
      <c r="C146" s="262">
        <v>0</v>
      </c>
      <c r="D146" s="309">
        <f>B146*C146</f>
        <v>0</v>
      </c>
    </row>
    <row r="147" spans="1:4" s="16" customFormat="1" ht="42" customHeight="1" thickBot="1">
      <c r="A147" s="245" t="s">
        <v>270</v>
      </c>
      <c r="B147" s="240" t="s">
        <v>58</v>
      </c>
      <c r="C147" s="241"/>
      <c r="D147" s="241"/>
    </row>
    <row r="148" spans="1:4" s="16" customFormat="1" ht="25.5" customHeight="1" thickBot="1">
      <c r="A148" s="146" t="s">
        <v>194</v>
      </c>
      <c r="B148" s="179">
        <v>6</v>
      </c>
      <c r="C148" s="151">
        <v>0</v>
      </c>
      <c r="D148" s="310">
        <f>B148*C148</f>
        <v>0</v>
      </c>
    </row>
    <row r="149" spans="1:4" s="16" customFormat="1" ht="21" customHeight="1" thickBot="1">
      <c r="A149" s="146" t="s">
        <v>195</v>
      </c>
      <c r="B149" s="179">
        <v>15.5</v>
      </c>
      <c r="C149" s="151">
        <v>0</v>
      </c>
      <c r="D149" s="310">
        <f>B149*C149</f>
        <v>0</v>
      </c>
    </row>
    <row r="150" spans="1:4" s="16" customFormat="1" ht="30" customHeight="1" thickBot="1">
      <c r="A150" s="246" t="s">
        <v>344</v>
      </c>
      <c r="B150" s="179">
        <v>5.5</v>
      </c>
      <c r="C150" s="151">
        <v>0</v>
      </c>
      <c r="D150" s="310">
        <f>B150*C150</f>
        <v>0</v>
      </c>
    </row>
    <row r="151" spans="1:4" s="16" customFormat="1" ht="36" customHeight="1" thickBot="1">
      <c r="A151" s="246" t="s">
        <v>345</v>
      </c>
      <c r="B151" s="179">
        <v>5.5</v>
      </c>
      <c r="C151" s="151">
        <v>0</v>
      </c>
      <c r="D151" s="310">
        <f>B151*C151</f>
        <v>0</v>
      </c>
    </row>
    <row r="152" spans="1:4" s="16" customFormat="1" ht="28.5" customHeight="1" thickBot="1">
      <c r="A152" s="247" t="s">
        <v>346</v>
      </c>
      <c r="B152" s="252">
        <v>5.5</v>
      </c>
      <c r="C152" s="253">
        <v>0</v>
      </c>
      <c r="D152" s="310">
        <f>B152*C152</f>
        <v>0</v>
      </c>
    </row>
    <row r="153" spans="1:4" s="16" customFormat="1" ht="28.5" customHeight="1" thickBot="1">
      <c r="A153" s="266" t="s">
        <v>56</v>
      </c>
      <c r="B153" s="267"/>
      <c r="C153" s="267">
        <v>18</v>
      </c>
      <c r="D153" s="318">
        <v>99</v>
      </c>
    </row>
    <row r="154" spans="1:4" ht="77.25" customHeight="1" thickBot="1">
      <c r="A154" s="358" t="s">
        <v>311</v>
      </c>
      <c r="B154" s="358"/>
      <c r="C154" s="358"/>
      <c r="D154" s="358"/>
    </row>
    <row r="155" spans="1:4" s="3" customFormat="1" ht="40.5" customHeight="1" thickBot="1">
      <c r="A155" s="122" t="s">
        <v>306</v>
      </c>
      <c r="B155" s="123" t="s">
        <v>154</v>
      </c>
      <c r="C155" s="123" t="s">
        <v>134</v>
      </c>
      <c r="D155" s="124" t="s">
        <v>135</v>
      </c>
    </row>
    <row r="156" spans="1:4" s="16" customFormat="1" ht="12.75" customHeight="1" thickBot="1">
      <c r="A156" s="125" t="s">
        <v>66</v>
      </c>
      <c r="B156" s="143" t="s">
        <v>67</v>
      </c>
      <c r="C156" s="143" t="s">
        <v>68</v>
      </c>
      <c r="D156" s="144" t="s">
        <v>164</v>
      </c>
    </row>
    <row r="157" spans="1:4" s="16" customFormat="1" ht="19.5" customHeight="1" thickBot="1">
      <c r="A157" s="243" t="s">
        <v>258</v>
      </c>
      <c r="B157" s="259" t="s">
        <v>58</v>
      </c>
      <c r="C157" s="259"/>
      <c r="D157" s="259"/>
    </row>
    <row r="158" spans="1:4" s="16" customFormat="1" ht="18.75" customHeight="1" thickBot="1">
      <c r="A158" s="159" t="s">
        <v>325</v>
      </c>
      <c r="B158" s="149">
        <v>5.5</v>
      </c>
      <c r="C158" s="150">
        <v>0</v>
      </c>
      <c r="D158" s="306">
        <f aca="true" t="shared" si="6" ref="D158:D167">B158*C158</f>
        <v>0</v>
      </c>
    </row>
    <row r="159" spans="1:4" s="16" customFormat="1" ht="21.75" customHeight="1" thickBot="1">
      <c r="A159" s="159" t="s">
        <v>259</v>
      </c>
      <c r="B159" s="149">
        <v>5.5</v>
      </c>
      <c r="C159" s="150">
        <v>0</v>
      </c>
      <c r="D159" s="306">
        <f t="shared" si="6"/>
        <v>0</v>
      </c>
    </row>
    <row r="160" spans="1:4" s="16" customFormat="1" ht="29.25" customHeight="1" thickBot="1">
      <c r="A160" s="159" t="s">
        <v>323</v>
      </c>
      <c r="B160" s="149">
        <v>5.5</v>
      </c>
      <c r="C160" s="150">
        <v>0</v>
      </c>
      <c r="D160" s="306">
        <f t="shared" si="6"/>
        <v>0</v>
      </c>
    </row>
    <row r="161" spans="1:4" s="250" customFormat="1" ht="29.25" customHeight="1" thickBot="1">
      <c r="A161" s="248" t="s">
        <v>324</v>
      </c>
      <c r="B161" s="249">
        <v>5.5</v>
      </c>
      <c r="C161" s="231">
        <v>0</v>
      </c>
      <c r="D161" s="307">
        <f t="shared" si="6"/>
        <v>0</v>
      </c>
    </row>
    <row r="162" spans="1:4" s="16" customFormat="1" ht="34.5" customHeight="1" thickBot="1">
      <c r="A162" s="159" t="s">
        <v>326</v>
      </c>
      <c r="B162" s="149">
        <v>5.5</v>
      </c>
      <c r="C162" s="150">
        <v>0</v>
      </c>
      <c r="D162" s="306">
        <f t="shared" si="6"/>
        <v>0</v>
      </c>
    </row>
    <row r="163" spans="1:4" s="16" customFormat="1" ht="32.25" customHeight="1" thickBot="1">
      <c r="A163" s="159" t="s">
        <v>327</v>
      </c>
      <c r="B163" s="149">
        <v>5.5</v>
      </c>
      <c r="C163" s="150">
        <v>0</v>
      </c>
      <c r="D163" s="306">
        <f t="shared" si="6"/>
        <v>0</v>
      </c>
    </row>
    <row r="164" spans="1:4" s="16" customFormat="1" ht="29.25" customHeight="1" thickBot="1">
      <c r="A164" s="159" t="s">
        <v>328</v>
      </c>
      <c r="B164" s="149">
        <v>5.5</v>
      </c>
      <c r="C164" s="150">
        <v>0</v>
      </c>
      <c r="D164" s="306">
        <f t="shared" si="6"/>
        <v>0</v>
      </c>
    </row>
    <row r="165" spans="1:4" s="16" customFormat="1" ht="29.25" customHeight="1" thickBot="1">
      <c r="A165" s="159" t="s">
        <v>329</v>
      </c>
      <c r="B165" s="149">
        <v>6</v>
      </c>
      <c r="C165" s="150">
        <v>0</v>
      </c>
      <c r="D165" s="306">
        <f t="shared" si="6"/>
        <v>0</v>
      </c>
    </row>
    <row r="166" spans="1:4" s="16" customFormat="1" ht="34.5" customHeight="1" thickBot="1">
      <c r="A166" s="159" t="s">
        <v>330</v>
      </c>
      <c r="B166" s="149">
        <v>6</v>
      </c>
      <c r="C166" s="150">
        <v>0</v>
      </c>
      <c r="D166" s="306">
        <f t="shared" si="6"/>
        <v>0</v>
      </c>
    </row>
    <row r="167" spans="1:4" s="16" customFormat="1" ht="40.5" customHeight="1" thickBot="1">
      <c r="A167" s="159" t="s">
        <v>331</v>
      </c>
      <c r="B167" s="149">
        <v>6</v>
      </c>
      <c r="C167" s="150">
        <v>0</v>
      </c>
      <c r="D167" s="306">
        <f t="shared" si="6"/>
        <v>0</v>
      </c>
    </row>
    <row r="168" spans="1:4" ht="30.75" customHeight="1" thickBot="1">
      <c r="A168" s="243" t="s">
        <v>260</v>
      </c>
      <c r="B168" s="240" t="s">
        <v>58</v>
      </c>
      <c r="C168" s="241"/>
      <c r="D168" s="241"/>
    </row>
    <row r="169" spans="1:4" ht="14.25" customHeight="1" thickBot="1">
      <c r="A169" s="146" t="s">
        <v>165</v>
      </c>
      <c r="B169" s="149">
        <v>15</v>
      </c>
      <c r="C169" s="150">
        <v>0</v>
      </c>
      <c r="D169" s="308">
        <f>B169*C169</f>
        <v>0</v>
      </c>
    </row>
    <row r="170" spans="1:4" ht="15.75" thickBot="1">
      <c r="A170" s="146" t="s">
        <v>166</v>
      </c>
      <c r="B170" s="149">
        <v>15</v>
      </c>
      <c r="C170" s="150">
        <v>0</v>
      </c>
      <c r="D170" s="308">
        <f aca="true" t="shared" si="7" ref="D170:D180">B170*C170</f>
        <v>0</v>
      </c>
    </row>
    <row r="171" spans="1:4" ht="15.75" thickBot="1">
      <c r="A171" s="146" t="s">
        <v>137</v>
      </c>
      <c r="B171" s="149">
        <v>5.5</v>
      </c>
      <c r="C171" s="150">
        <v>0</v>
      </c>
      <c r="D171" s="308">
        <f t="shared" si="7"/>
        <v>0</v>
      </c>
    </row>
    <row r="172" spans="1:4" ht="15.75" thickBot="1">
      <c r="A172" s="146" t="s">
        <v>138</v>
      </c>
      <c r="B172" s="149">
        <v>5.5</v>
      </c>
      <c r="C172" s="150">
        <v>0</v>
      </c>
      <c r="D172" s="308">
        <f t="shared" si="7"/>
        <v>0</v>
      </c>
    </row>
    <row r="173" spans="1:4" ht="15.75" thickBot="1">
      <c r="A173" s="146" t="s">
        <v>139</v>
      </c>
      <c r="B173" s="149">
        <v>5.5</v>
      </c>
      <c r="C173" s="150">
        <v>0</v>
      </c>
      <c r="D173" s="308">
        <f t="shared" si="7"/>
        <v>0</v>
      </c>
    </row>
    <row r="174" spans="1:4" ht="15.75" thickBot="1">
      <c r="A174" s="146" t="s">
        <v>140</v>
      </c>
      <c r="B174" s="149">
        <v>5.5</v>
      </c>
      <c r="C174" s="150">
        <v>0</v>
      </c>
      <c r="D174" s="308">
        <f t="shared" si="7"/>
        <v>0</v>
      </c>
    </row>
    <row r="175" spans="1:4" ht="15.75" thickBot="1">
      <c r="A175" s="146" t="s">
        <v>141</v>
      </c>
      <c r="B175" s="149">
        <v>5.5</v>
      </c>
      <c r="C175" s="150">
        <v>0</v>
      </c>
      <c r="D175" s="308">
        <f t="shared" si="7"/>
        <v>0</v>
      </c>
    </row>
    <row r="176" spans="1:4" ht="15.75" thickBot="1">
      <c r="A176" s="146" t="s">
        <v>142</v>
      </c>
      <c r="B176" s="149">
        <v>5.5</v>
      </c>
      <c r="C176" s="150">
        <v>0</v>
      </c>
      <c r="D176" s="308">
        <f t="shared" si="7"/>
        <v>0</v>
      </c>
    </row>
    <row r="177" spans="1:4" ht="15.75" thickBot="1">
      <c r="A177" s="146" t="s">
        <v>143</v>
      </c>
      <c r="B177" s="149">
        <v>5.5</v>
      </c>
      <c r="C177" s="150">
        <v>0</v>
      </c>
      <c r="D177" s="308">
        <f t="shared" si="7"/>
        <v>0</v>
      </c>
    </row>
    <row r="178" spans="1:4" ht="15.75" thickBot="1">
      <c r="A178" s="146" t="s">
        <v>144</v>
      </c>
      <c r="B178" s="149">
        <v>5.5</v>
      </c>
      <c r="C178" s="150">
        <v>0</v>
      </c>
      <c r="D178" s="308">
        <f t="shared" si="7"/>
        <v>0</v>
      </c>
    </row>
    <row r="179" spans="1:4" ht="15.75" thickBot="1">
      <c r="A179" s="146" t="s">
        <v>145</v>
      </c>
      <c r="B179" s="149">
        <v>5.5</v>
      </c>
      <c r="C179" s="150">
        <v>0</v>
      </c>
      <c r="D179" s="308">
        <f t="shared" si="7"/>
        <v>0</v>
      </c>
    </row>
    <row r="180" spans="1:4" ht="15.75" thickBot="1">
      <c r="A180" s="146" t="s">
        <v>261</v>
      </c>
      <c r="B180" s="149">
        <v>5.5</v>
      </c>
      <c r="C180" s="150">
        <v>0</v>
      </c>
      <c r="D180" s="308">
        <f t="shared" si="7"/>
        <v>0</v>
      </c>
    </row>
    <row r="181" spans="1:4" ht="30.75" thickBot="1">
      <c r="A181" s="243" t="s">
        <v>262</v>
      </c>
      <c r="B181" s="240" t="s">
        <v>58</v>
      </c>
      <c r="C181" s="241"/>
      <c r="D181" s="241"/>
    </row>
    <row r="182" spans="1:4" ht="15.75" thickBot="1">
      <c r="A182" s="146" t="s">
        <v>111</v>
      </c>
      <c r="B182" s="149">
        <v>5.5</v>
      </c>
      <c r="C182" s="150">
        <v>0</v>
      </c>
      <c r="D182" s="306">
        <f>B182*C182</f>
        <v>0</v>
      </c>
    </row>
    <row r="183" spans="1:4" ht="15.75" thickBot="1">
      <c r="A183" s="146" t="s">
        <v>198</v>
      </c>
      <c r="B183" s="149">
        <v>5.5</v>
      </c>
      <c r="C183" s="150">
        <v>0</v>
      </c>
      <c r="D183" s="306">
        <f>B183*C183</f>
        <v>0</v>
      </c>
    </row>
    <row r="184" spans="1:4" ht="30.75" thickBot="1">
      <c r="A184" s="146" t="s">
        <v>112</v>
      </c>
      <c r="B184" s="149">
        <v>5.5</v>
      </c>
      <c r="C184" s="150">
        <v>0</v>
      </c>
      <c r="D184" s="306">
        <f>B184*C184</f>
        <v>0</v>
      </c>
    </row>
    <row r="185" spans="1:4" ht="30.75" thickBot="1">
      <c r="A185" s="146" t="s">
        <v>113</v>
      </c>
      <c r="B185" s="149">
        <v>15</v>
      </c>
      <c r="C185" s="150">
        <v>0</v>
      </c>
      <c r="D185" s="306">
        <f>B185*C185</f>
        <v>0</v>
      </c>
    </row>
    <row r="186" spans="1:4" ht="15.75" thickBot="1">
      <c r="A186" s="146" t="s">
        <v>146</v>
      </c>
      <c r="B186" s="149">
        <v>5.5</v>
      </c>
      <c r="C186" s="150">
        <v>0</v>
      </c>
      <c r="D186" s="306">
        <f>B186*C186</f>
        <v>0</v>
      </c>
    </row>
    <row r="187" spans="1:4" ht="30" customHeight="1" thickBot="1">
      <c r="A187" s="244" t="s">
        <v>263</v>
      </c>
      <c r="B187" s="240" t="s">
        <v>58</v>
      </c>
      <c r="C187" s="241"/>
      <c r="D187" s="241"/>
    </row>
    <row r="188" spans="1:4" ht="30" customHeight="1" thickBot="1">
      <c r="A188" s="146" t="s">
        <v>264</v>
      </c>
      <c r="B188" s="149">
        <v>5.5</v>
      </c>
      <c r="C188" s="150">
        <v>0</v>
      </c>
      <c r="D188" s="306">
        <f>B188*C188</f>
        <v>0</v>
      </c>
    </row>
    <row r="189" spans="1:4" ht="30" customHeight="1" thickBot="1">
      <c r="A189" s="146" t="s">
        <v>265</v>
      </c>
      <c r="B189" s="149">
        <v>5.5</v>
      </c>
      <c r="C189" s="150">
        <v>0</v>
      </c>
      <c r="D189" s="306">
        <f>B189*C189</f>
        <v>0</v>
      </c>
    </row>
    <row r="190" spans="1:4" ht="16.5" customHeight="1" thickBot="1">
      <c r="A190" s="146" t="s">
        <v>266</v>
      </c>
      <c r="B190" s="149">
        <v>5.5</v>
      </c>
      <c r="C190" s="150">
        <v>0</v>
      </c>
      <c r="D190" s="306">
        <f>B190*C190</f>
        <v>0</v>
      </c>
    </row>
    <row r="191" spans="1:4" ht="38.25" customHeight="1" thickBot="1">
      <c r="A191" s="263" t="s">
        <v>332</v>
      </c>
      <c r="B191" s="261" t="s">
        <v>58</v>
      </c>
      <c r="C191" s="262"/>
      <c r="D191" s="309"/>
    </row>
    <row r="192" spans="1:4" s="16" customFormat="1" ht="21.75" customHeight="1" thickBot="1">
      <c r="A192" s="242" t="s">
        <v>333</v>
      </c>
      <c r="B192" s="240" t="s">
        <v>58</v>
      </c>
      <c r="C192" s="241"/>
      <c r="D192" s="241"/>
    </row>
    <row r="193" spans="1:4" s="16" customFormat="1" ht="21" customHeight="1" thickBot="1">
      <c r="A193" s="145" t="s">
        <v>334</v>
      </c>
      <c r="B193" s="149">
        <v>15</v>
      </c>
      <c r="C193" s="150">
        <v>0</v>
      </c>
      <c r="D193" s="306">
        <f>B193*C193</f>
        <v>0</v>
      </c>
    </row>
    <row r="194" spans="1:4" s="16" customFormat="1" ht="29.25" customHeight="1" thickBot="1">
      <c r="A194" s="146" t="s">
        <v>335</v>
      </c>
      <c r="B194" s="149">
        <v>15</v>
      </c>
      <c r="C194" s="150">
        <v>0</v>
      </c>
      <c r="D194" s="306">
        <f>B194*C194</f>
        <v>0</v>
      </c>
    </row>
    <row r="195" spans="1:4" s="16" customFormat="1" ht="23.25" customHeight="1" thickBot="1">
      <c r="A195" s="146" t="s">
        <v>336</v>
      </c>
      <c r="B195" s="149">
        <v>15</v>
      </c>
      <c r="C195" s="150">
        <v>0</v>
      </c>
      <c r="D195" s="306">
        <f>B195*C195</f>
        <v>0</v>
      </c>
    </row>
    <row r="196" spans="1:4" s="16" customFormat="1" ht="34.5" customHeight="1" thickBot="1">
      <c r="A196" s="159" t="s">
        <v>337</v>
      </c>
      <c r="B196" s="149">
        <v>15.5</v>
      </c>
      <c r="C196" s="150">
        <v>0</v>
      </c>
      <c r="D196" s="306">
        <f aca="true" t="shared" si="8" ref="D196:D201">B196*C196</f>
        <v>0</v>
      </c>
    </row>
    <row r="197" spans="1:4" s="16" customFormat="1" ht="32.25" customHeight="1" thickBot="1">
      <c r="A197" s="159" t="s">
        <v>338</v>
      </c>
      <c r="B197" s="149">
        <v>15.5</v>
      </c>
      <c r="C197" s="150">
        <v>0</v>
      </c>
      <c r="D197" s="306">
        <f t="shared" si="8"/>
        <v>0</v>
      </c>
    </row>
    <row r="198" spans="1:4" s="16" customFormat="1" ht="29.25" customHeight="1" thickBot="1">
      <c r="A198" s="159" t="s">
        <v>339</v>
      </c>
      <c r="B198" s="149">
        <v>15.5</v>
      </c>
      <c r="C198" s="150">
        <v>0</v>
      </c>
      <c r="D198" s="306">
        <f t="shared" si="8"/>
        <v>0</v>
      </c>
    </row>
    <row r="199" spans="1:4" s="16" customFormat="1" ht="29.25" customHeight="1" thickBot="1">
      <c r="A199" s="159" t="s">
        <v>340</v>
      </c>
      <c r="B199" s="149">
        <v>16</v>
      </c>
      <c r="C199" s="150">
        <v>0</v>
      </c>
      <c r="D199" s="306">
        <f t="shared" si="8"/>
        <v>0</v>
      </c>
    </row>
    <row r="200" spans="1:4" s="16" customFormat="1" ht="34.5" customHeight="1" thickBot="1">
      <c r="A200" s="159" t="s">
        <v>341</v>
      </c>
      <c r="B200" s="149">
        <v>16</v>
      </c>
      <c r="C200" s="150">
        <v>0</v>
      </c>
      <c r="D200" s="306">
        <f t="shared" si="8"/>
        <v>0</v>
      </c>
    </row>
    <row r="201" spans="1:4" s="16" customFormat="1" ht="40.5" customHeight="1" thickBot="1">
      <c r="A201" s="159" t="s">
        <v>342</v>
      </c>
      <c r="B201" s="149">
        <v>16</v>
      </c>
      <c r="C201" s="150">
        <v>0</v>
      </c>
      <c r="D201" s="306">
        <f t="shared" si="8"/>
        <v>0</v>
      </c>
    </row>
    <row r="202" spans="1:4" s="16" customFormat="1" ht="34.5" customHeight="1" thickBot="1">
      <c r="A202" s="260" t="s">
        <v>343</v>
      </c>
      <c r="B202" s="261">
        <v>15</v>
      </c>
      <c r="C202" s="262">
        <v>0</v>
      </c>
      <c r="D202" s="309">
        <f>B202*C202</f>
        <v>0</v>
      </c>
    </row>
    <row r="203" spans="1:4" s="16" customFormat="1" ht="42" customHeight="1" thickBot="1">
      <c r="A203" s="245" t="s">
        <v>270</v>
      </c>
      <c r="B203" s="240" t="s">
        <v>58</v>
      </c>
      <c r="C203" s="241"/>
      <c r="D203" s="241"/>
    </row>
    <row r="204" spans="1:4" s="16" customFormat="1" ht="25.5" customHeight="1" thickBot="1">
      <c r="A204" s="146" t="s">
        <v>194</v>
      </c>
      <c r="B204" s="179">
        <v>6</v>
      </c>
      <c r="C204" s="151">
        <v>0</v>
      </c>
      <c r="D204" s="310">
        <f>B204*C204</f>
        <v>0</v>
      </c>
    </row>
    <row r="205" spans="1:4" s="16" customFormat="1" ht="21" customHeight="1" thickBot="1">
      <c r="A205" s="146" t="s">
        <v>195</v>
      </c>
      <c r="B205" s="179">
        <v>15.5</v>
      </c>
      <c r="C205" s="151">
        <v>0</v>
      </c>
      <c r="D205" s="310">
        <f>B205*C205</f>
        <v>0</v>
      </c>
    </row>
    <row r="206" spans="1:4" s="16" customFormat="1" ht="30" customHeight="1" thickBot="1">
      <c r="A206" s="246" t="s">
        <v>344</v>
      </c>
      <c r="B206" s="179">
        <v>5.5</v>
      </c>
      <c r="C206" s="151">
        <v>0</v>
      </c>
      <c r="D206" s="310">
        <f>B206*C206</f>
        <v>0</v>
      </c>
    </row>
    <row r="207" spans="1:4" s="16" customFormat="1" ht="36" customHeight="1" thickBot="1">
      <c r="A207" s="246" t="s">
        <v>345</v>
      </c>
      <c r="B207" s="179">
        <v>5.5</v>
      </c>
      <c r="C207" s="151">
        <v>0</v>
      </c>
      <c r="D207" s="310">
        <f>B207*C207</f>
        <v>0</v>
      </c>
    </row>
    <row r="208" spans="1:4" s="16" customFormat="1" ht="28.5" customHeight="1" thickBot="1">
      <c r="A208" s="247" t="s">
        <v>346</v>
      </c>
      <c r="B208" s="252">
        <v>5.5</v>
      </c>
      <c r="C208" s="253">
        <v>0</v>
      </c>
      <c r="D208" s="310">
        <f>B208*C208</f>
        <v>0</v>
      </c>
    </row>
    <row r="209" spans="1:4" s="16" customFormat="1" ht="28.5" customHeight="1" thickBot="1">
      <c r="A209" s="366" t="s">
        <v>44</v>
      </c>
      <c r="B209" s="367"/>
      <c r="C209" s="265">
        <f>C203+C202+C192+C191+C187+C181+C168+C157</f>
        <v>0</v>
      </c>
      <c r="D209" s="319">
        <f>D203+D202+D192+D191+D187+D181+D168+D157</f>
        <v>0</v>
      </c>
    </row>
    <row r="210" spans="1:4" s="16" customFormat="1" ht="28.5" customHeight="1" thickBot="1">
      <c r="A210" s="368" t="s">
        <v>65</v>
      </c>
      <c r="B210" s="369"/>
      <c r="C210" s="264">
        <v>188179</v>
      </c>
      <c r="D210" s="298">
        <v>1134819</v>
      </c>
    </row>
    <row r="211" spans="1:4" ht="27" customHeight="1">
      <c r="A211" s="359" t="s">
        <v>310</v>
      </c>
      <c r="B211" s="359"/>
      <c r="C211" s="359"/>
      <c r="D211" s="359"/>
    </row>
    <row r="212" spans="1:2" s="207" customFormat="1" ht="27" customHeight="1">
      <c r="A212" s="205" t="s">
        <v>296</v>
      </c>
      <c r="B212" s="206"/>
    </row>
    <row r="213" s="207" customFormat="1" ht="19.5" customHeight="1">
      <c r="A213" s="208" t="s">
        <v>69</v>
      </c>
    </row>
    <row r="214" s="207" customFormat="1" ht="12.75" customHeight="1">
      <c r="A214" s="208"/>
    </row>
    <row r="215" spans="1:4" s="2" customFormat="1" ht="35.25" customHeight="1" thickBot="1">
      <c r="A215" s="357" t="s">
        <v>367</v>
      </c>
      <c r="B215" s="357"/>
      <c r="C215" s="357"/>
      <c r="D215" s="357"/>
    </row>
    <row r="216" spans="1:4" ht="89.25">
      <c r="A216" s="163" t="s">
        <v>201</v>
      </c>
      <c r="B216" s="164" t="s">
        <v>355</v>
      </c>
      <c r="C216" s="160"/>
      <c r="D216" s="160"/>
    </row>
    <row r="217" spans="1:4" ht="11.25" customHeight="1">
      <c r="A217" s="165" t="s">
        <v>199</v>
      </c>
      <c r="B217" s="166" t="s">
        <v>200</v>
      </c>
      <c r="C217" s="160"/>
      <c r="D217" s="160"/>
    </row>
    <row r="218" spans="1:4" ht="15" thickBot="1">
      <c r="A218" s="297">
        <v>1134819</v>
      </c>
      <c r="B218" s="296">
        <v>1257618.5</v>
      </c>
      <c r="C218" s="160"/>
      <c r="D218" s="160"/>
    </row>
    <row r="219" spans="1:4" ht="14.25">
      <c r="A219" s="161"/>
      <c r="B219" s="162"/>
      <c r="C219" s="160"/>
      <c r="D219" s="160"/>
    </row>
    <row r="220" spans="1:4" ht="15.75" customHeight="1">
      <c r="A220" s="161" t="s">
        <v>125</v>
      </c>
      <c r="B220" s="167"/>
      <c r="C220" s="167"/>
      <c r="D220" s="167"/>
    </row>
    <row r="221" spans="1:3" s="207" customFormat="1" ht="29.25" customHeight="1">
      <c r="A221" s="362" t="s">
        <v>272</v>
      </c>
      <c r="B221" s="362"/>
      <c r="C221" s="362"/>
    </row>
    <row r="222" spans="1:2" s="210" customFormat="1" ht="12">
      <c r="A222" s="209" t="s">
        <v>5</v>
      </c>
      <c r="B222" s="209"/>
    </row>
    <row r="223" spans="2:3" ht="15">
      <c r="B223" s="355"/>
      <c r="C223" s="355"/>
    </row>
    <row r="224" spans="2:3" ht="15">
      <c r="B224" s="355"/>
      <c r="C224" s="355"/>
    </row>
    <row r="225" spans="2:3" ht="15">
      <c r="B225" s="354" t="s">
        <v>57</v>
      </c>
      <c r="C225" s="354"/>
    </row>
    <row r="226" spans="2:4" ht="15">
      <c r="B226" s="345" t="s">
        <v>356</v>
      </c>
      <c r="C226" s="356"/>
      <c r="D226" s="356"/>
    </row>
    <row r="227" spans="1:4" ht="14.25">
      <c r="A227" s="7"/>
      <c r="B227" s="356"/>
      <c r="C227" s="356"/>
      <c r="D227" s="356"/>
    </row>
    <row r="228" spans="2:4" ht="15">
      <c r="B228" s="356"/>
      <c r="C228" s="356"/>
      <c r="D228" s="356"/>
    </row>
  </sheetData>
  <mergeCells count="19">
    <mergeCell ref="A221:C221"/>
    <mergeCell ref="A1:F1"/>
    <mergeCell ref="A58:D58"/>
    <mergeCell ref="A59:B59"/>
    <mergeCell ref="A89:D89"/>
    <mergeCell ref="A77:D77"/>
    <mergeCell ref="A79:D79"/>
    <mergeCell ref="A98:D98"/>
    <mergeCell ref="A209:B209"/>
    <mergeCell ref="A210:B210"/>
    <mergeCell ref="A215:D215"/>
    <mergeCell ref="A154:D154"/>
    <mergeCell ref="A211:D211"/>
    <mergeCell ref="A91:D91"/>
    <mergeCell ref="A97:D97"/>
    <mergeCell ref="B225:C225"/>
    <mergeCell ref="B224:C224"/>
    <mergeCell ref="B223:C223"/>
    <mergeCell ref="B226:D228"/>
  </mergeCells>
  <printOptions/>
  <pageMargins left="0.551181102362205" right="0" top="0.62992125984252" bottom="0.590551181102362" header="0.275590551181102" footer="0.511811023622047"/>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drina.albu</cp:lastModifiedBy>
  <cp:lastPrinted>2016-04-25T10:52:14Z</cp:lastPrinted>
  <dcterms:created xsi:type="dcterms:W3CDTF">2006-04-11T10:32:57Z</dcterms:created>
  <dcterms:modified xsi:type="dcterms:W3CDTF">2016-05-16T12:38:42Z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